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ayako/Desktop/"/>
    </mc:Choice>
  </mc:AlternateContent>
  <xr:revisionPtr revIDLastSave="0" documentId="13_ncr:1_{2EC9B036-85AF-8947-8263-8F094FD2D1D2}" xr6:coauthVersionLast="47" xr6:coauthVersionMax="47" xr10:uidLastSave="{00000000-0000-0000-0000-000000000000}"/>
  <bookViews>
    <workbookView xWindow="7340" yWindow="2160" windowWidth="31860" windowHeight="17940" xr2:uid="{00000000-000D-0000-FFFF-FFFF00000000}"/>
  </bookViews>
  <sheets>
    <sheet name="トリセツ" sheetId="1" r:id="rId1"/>
    <sheet name="アセスメントシート_ガイドブック準拠" sheetId="2" r:id="rId2"/>
    <sheet name="アセスメントシート_詳細β版" sheetId="3" r:id="rId3"/>
    <sheet name="ini"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2" i="2" l="1"/>
  <c r="I25" i="4"/>
  <c r="K25" i="4" s="1"/>
  <c r="I24" i="4"/>
  <c r="K24" i="4" s="1"/>
  <c r="C24" i="4"/>
  <c r="E24" i="4" s="1"/>
  <c r="I23" i="4"/>
  <c r="K23" i="4" s="1"/>
  <c r="C23" i="4"/>
  <c r="E23" i="4" s="1"/>
  <c r="I22" i="4"/>
  <c r="K22" i="4" s="1"/>
  <c r="C22" i="4"/>
  <c r="E22" i="4" s="1"/>
  <c r="I21" i="4"/>
  <c r="K21" i="4" s="1"/>
  <c r="C21" i="4"/>
  <c r="E21" i="4" s="1"/>
  <c r="I20" i="4"/>
  <c r="K20" i="4" s="1"/>
  <c r="C20" i="4"/>
  <c r="E20" i="4" s="1"/>
  <c r="I19" i="4"/>
  <c r="K19" i="4" s="1"/>
  <c r="I18" i="4"/>
  <c r="K18" i="4" s="1"/>
  <c r="C18" i="4"/>
  <c r="D89" i="3" s="1"/>
  <c r="I17" i="4"/>
  <c r="K17" i="4" s="1"/>
  <c r="C17" i="4"/>
  <c r="E17" i="4" s="1"/>
  <c r="I16" i="4"/>
  <c r="K16" i="4" s="1"/>
  <c r="C16" i="4"/>
  <c r="D75" i="2" s="1"/>
  <c r="I15" i="4"/>
  <c r="K15" i="4" s="1"/>
  <c r="C15" i="4"/>
  <c r="D84" i="3" s="1"/>
  <c r="I14" i="4"/>
  <c r="K14" i="4" s="1"/>
  <c r="C14" i="4"/>
  <c r="E14" i="4" s="1"/>
  <c r="B100" i="3"/>
  <c r="B99" i="3"/>
  <c r="B97" i="3"/>
  <c r="B96" i="3"/>
  <c r="D95" i="3"/>
  <c r="B95" i="3"/>
  <c r="B94" i="3"/>
  <c r="B93" i="3"/>
  <c r="B92" i="3"/>
  <c r="B90" i="3"/>
  <c r="B89" i="3"/>
  <c r="B88" i="3"/>
  <c r="B87" i="3"/>
  <c r="B85" i="3"/>
  <c r="B84" i="3"/>
  <c r="B83" i="3"/>
  <c r="B82" i="3"/>
  <c r="C72" i="3"/>
  <c r="G62" i="3"/>
  <c r="G61" i="3"/>
  <c r="G60" i="3"/>
  <c r="G59" i="3"/>
  <c r="J58" i="3"/>
  <c r="H58" i="3"/>
  <c r="D99" i="3" s="1"/>
  <c r="G58" i="3"/>
  <c r="G57" i="3"/>
  <c r="G56" i="3"/>
  <c r="G55" i="3"/>
  <c r="J54" i="3"/>
  <c r="G54" i="3"/>
  <c r="G53" i="3"/>
  <c r="G52" i="3"/>
  <c r="G51" i="3"/>
  <c r="G50" i="3"/>
  <c r="J49" i="3"/>
  <c r="G49" i="3"/>
  <c r="G48" i="3"/>
  <c r="G47" i="3"/>
  <c r="G46" i="3"/>
  <c r="G45" i="3"/>
  <c r="J44" i="3"/>
  <c r="G44" i="3"/>
  <c r="G43" i="3"/>
  <c r="G42" i="3"/>
  <c r="J41" i="3"/>
  <c r="G41" i="3"/>
  <c r="G40" i="3"/>
  <c r="G39" i="3"/>
  <c r="J38" i="3"/>
  <c r="H38" i="3"/>
  <c r="D92" i="3" s="1"/>
  <c r="G38" i="3"/>
  <c r="G37" i="3"/>
  <c r="G36" i="3"/>
  <c r="G35" i="3"/>
  <c r="G34" i="3"/>
  <c r="J33" i="3"/>
  <c r="G33" i="3"/>
  <c r="G32" i="3"/>
  <c r="G31" i="3"/>
  <c r="G30" i="3"/>
  <c r="G29" i="3"/>
  <c r="J28" i="3"/>
  <c r="G28" i="3"/>
  <c r="G27" i="3"/>
  <c r="G26" i="3"/>
  <c r="G25" i="3"/>
  <c r="G24" i="3"/>
  <c r="J23" i="3"/>
  <c r="H23" i="3"/>
  <c r="D87" i="3" s="1"/>
  <c r="G23" i="3"/>
  <c r="G22" i="3"/>
  <c r="G21" i="3"/>
  <c r="G20" i="3"/>
  <c r="J19" i="3"/>
  <c r="G19" i="3"/>
  <c r="G18" i="3"/>
  <c r="G17" i="3"/>
  <c r="G16" i="3"/>
  <c r="G15" i="3"/>
  <c r="J14" i="3"/>
  <c r="G14" i="3"/>
  <c r="G13" i="3"/>
  <c r="G12" i="3"/>
  <c r="G11" i="3"/>
  <c r="G10" i="3"/>
  <c r="J9" i="3"/>
  <c r="H9" i="3"/>
  <c r="D82" i="3" s="1"/>
  <c r="G9" i="3"/>
  <c r="B86" i="2"/>
  <c r="B85" i="2"/>
  <c r="D84" i="2"/>
  <c r="B84" i="2"/>
  <c r="D83" i="2"/>
  <c r="B83" i="2"/>
  <c r="B82" i="2"/>
  <c r="B81" i="2"/>
  <c r="D79" i="2"/>
  <c r="B79" i="2"/>
  <c r="D78" i="2"/>
  <c r="B78" i="2"/>
  <c r="B77" i="2"/>
  <c r="B75" i="2"/>
  <c r="B74" i="2"/>
  <c r="B73" i="2"/>
  <c r="C62" i="2"/>
  <c r="G52" i="2"/>
  <c r="G51" i="2"/>
  <c r="G50" i="2"/>
  <c r="J49" i="2"/>
  <c r="G49" i="2"/>
  <c r="G48" i="2"/>
  <c r="G47" i="2"/>
  <c r="G46" i="2"/>
  <c r="G45" i="2"/>
  <c r="J44" i="2"/>
  <c r="G44" i="2"/>
  <c r="G43" i="2"/>
  <c r="G42" i="2"/>
  <c r="G41" i="2"/>
  <c r="G40" i="2"/>
  <c r="J39" i="2"/>
  <c r="G39" i="2"/>
  <c r="G38" i="2"/>
  <c r="G37" i="2"/>
  <c r="J36" i="2"/>
  <c r="G36" i="2"/>
  <c r="G35" i="2"/>
  <c r="G34" i="2"/>
  <c r="J33" i="2"/>
  <c r="H33" i="2"/>
  <c r="C8" i="4" s="1"/>
  <c r="E8" i="4" s="1"/>
  <c r="G33" i="2"/>
  <c r="G32" i="2"/>
  <c r="G31" i="2"/>
  <c r="G30" i="2"/>
  <c r="G29" i="2"/>
  <c r="J28" i="2"/>
  <c r="G28" i="2"/>
  <c r="G27" i="2"/>
  <c r="G26" i="2"/>
  <c r="G25" i="2"/>
  <c r="G24" i="2"/>
  <c r="J23" i="2"/>
  <c r="H23" i="2"/>
  <c r="D77" i="2" s="1"/>
  <c r="G23" i="2"/>
  <c r="G22" i="2"/>
  <c r="G21" i="2"/>
  <c r="G20" i="2"/>
  <c r="J19" i="2"/>
  <c r="G19" i="2"/>
  <c r="G18" i="2"/>
  <c r="G17" i="2"/>
  <c r="G16" i="2"/>
  <c r="G15" i="2"/>
  <c r="J14" i="2"/>
  <c r="G14" i="2"/>
  <c r="G13" i="2"/>
  <c r="G12" i="2"/>
  <c r="G11" i="2"/>
  <c r="G10" i="2"/>
  <c r="J9" i="2"/>
  <c r="H9" i="2"/>
  <c r="C6" i="4" s="1"/>
  <c r="G9" i="2"/>
  <c r="D90" i="3" l="1"/>
  <c r="D73" i="2"/>
  <c r="D74" i="2"/>
  <c r="D83" i="3"/>
  <c r="D93" i="3"/>
  <c r="E16" i="4"/>
  <c r="D85" i="3"/>
  <c r="D85" i="2"/>
  <c r="D88" i="3"/>
  <c r="D81" i="2"/>
  <c r="D82" i="2"/>
  <c r="D86" i="2"/>
  <c r="D72" i="2"/>
  <c r="E18" i="4"/>
  <c r="E6" i="4"/>
  <c r="I6" i="4"/>
  <c r="I8" i="4"/>
  <c r="K8" i="4" s="1"/>
  <c r="D97" i="3"/>
  <c r="E15" i="4"/>
  <c r="C7" i="4"/>
  <c r="E7" i="4" s="1"/>
  <c r="I9" i="4"/>
  <c r="K9" i="4" s="1"/>
  <c r="D94" i="3"/>
  <c r="I7" i="4"/>
  <c r="K7" i="4" s="1"/>
  <c r="D100" i="3"/>
  <c r="D96" i="3"/>
  <c r="C63" i="2" l="1"/>
  <c r="C64" i="2"/>
  <c r="C74" i="3"/>
  <c r="C73" i="3"/>
  <c r="K6" i="4"/>
</calcChain>
</file>

<file path=xl/sharedStrings.xml><?xml version="1.0" encoding="utf-8"?>
<sst xmlns="http://schemas.openxmlformats.org/spreadsheetml/2006/main" count="240" uniqueCount="129">
  <si>
    <t>S A I R U</t>
  </si>
  <si>
    <t>パートナーセールス版 スキルアセスメントのトリセツ</t>
  </si>
  <si>
    <t>パートナーセールス版 スキルアセスメントとは</t>
  </si>
  <si>
    <t>パートナーセールス（代理店営業）で求められるスキルを整理したものです。
メーカーに所属し、パートナーに営業する方を対象としています。</t>
  </si>
  <si>
    <t>本スキルアセスメントの前提条件</t>
  </si>
  <si>
    <t>アセスメントシートは2種類あります</t>
  </si>
  <si>
    <t>・アセスメントシート_ガイドブック準拠版</t>
  </si>
  <si>
    <t>・アセスメントシート_詳細β版</t>
  </si>
  <si>
    <t>　パートナーセールスに必要なスキルのフルバージョンです。改良の可能性があるため、β版として公開しています。</t>
  </si>
  <si>
    <t>パートナーセールス版 スキルアセスメント ガイドブック版</t>
  </si>
  <si>
    <t>入力者</t>
  </si>
  <si>
    <t>入力日</t>
  </si>
  <si>
    <t>20XX/XX/XX</t>
  </si>
  <si>
    <t>部門</t>
  </si>
  <si>
    <t>例：パートナーアライアンス課</t>
  </si>
  <si>
    <t>担当者 氏名</t>
  </si>
  <si>
    <t>例：鈴木　太郎</t>
  </si>
  <si>
    <t>カテゴリ</t>
  </si>
  <si>
    <t>スキル</t>
  </si>
  <si>
    <t>自己評価</t>
  </si>
  <si>
    <t>設計力</t>
  </si>
  <si>
    <t>他のメンバーが調査した市場動向を一部は理解できる</t>
  </si>
  <si>
    <t>他のメンバーが調査した市場動向を一通り理解できる</t>
  </si>
  <si>
    <t>自ら自社の市場、パートナー、顧客の市場動向を調査・把握できる</t>
  </si>
  <si>
    <t>市場動向を調査・把握し、自身・自社の当期のパートナー戦略に落とし込める</t>
  </si>
  <si>
    <t>市場動向を調査・把握し、自身・自社の当期、および中長期のパートナー戦略に落とし込める</t>
  </si>
  <si>
    <t>パートナー企業の把握</t>
  </si>
  <si>
    <t>パートナーの概要を把握している</t>
  </si>
  <si>
    <t>担当しているパートナーの概要、営業構成や組織構成の一部を把握している</t>
  </si>
  <si>
    <t>担当しているパートナーの概要や営業構成、組織情報を把握している</t>
  </si>
  <si>
    <t>パートナーの強み・弱みをアリングできている</t>
  </si>
  <si>
    <t>パートナーの組織内における課題や注力施策を把握できている</t>
  </si>
  <si>
    <t>アカウントプランの作成</t>
  </si>
  <si>
    <t>サポートがあれば、アカウントプランの一部を作成できる</t>
  </si>
  <si>
    <t>サポートがあれば、アカウントプランを作成できる</t>
  </si>
  <si>
    <t>フォローメンター MTG があれば、市場とパートナーの情報に基づいて、
アカウントプランを作成できる</t>
  </si>
  <si>
    <t>市場とパートナーの情報に基づいて、アカウントプランを作成できる</t>
  </si>
  <si>
    <t>実行力</t>
  </si>
  <si>
    <t>アクションプランの作成</t>
  </si>
  <si>
    <t>サポートがあれば、アクションプランの一部を作成できる</t>
  </si>
  <si>
    <t>サポートがあれば、アクションプランを一通り作成できる</t>
  </si>
  <si>
    <t>市場とパートナーの情報に基づいて、一人でアクションプランを作成できる</t>
  </si>
  <si>
    <t>アクションプランを実行する際の課題と解決策の洗い出しができる</t>
  </si>
  <si>
    <t>アクションプランを実行する際の課題と解決策の洗い出しを抜けもれなくできる</t>
  </si>
  <si>
    <t>アクションプラン、アクションプランの実行</t>
  </si>
  <si>
    <t>サポートがあれば、一部を実行できる</t>
  </si>
  <si>
    <t>サポートがあれば実行できる</t>
  </si>
  <si>
    <t>いずれも一人で実行できる</t>
  </si>
  <si>
    <t>内容の見直しを、自ら実行できる</t>
  </si>
  <si>
    <t>一人で計画・実行・見直しができる</t>
  </si>
  <si>
    <t>営業力</t>
  </si>
  <si>
    <t>商談準備</t>
  </si>
  <si>
    <t>サポートがあれば、商談の目的・ゴール、それを達成するためのアジェンダ、達成における課題と解決策を整理し、商談を一部実施できる</t>
  </si>
  <si>
    <t>サポートがあれば、商談の目的・ゴール、それを達成するためのアジェンダ、達成における課題と解決策を整理し、一人で商談を実施できる</t>
  </si>
  <si>
    <t>商談の目的・ゴール、それを達成するためのアジェンダ、達成における課題と解決策を整理し、一人で商談を実施できる</t>
  </si>
  <si>
    <t>商談の実施</t>
  </si>
  <si>
    <t>サポートがあれば商談を一部実施できる</t>
  </si>
  <si>
    <t>サポートがあれば商談を実施できる</t>
  </si>
  <si>
    <t>一人で商談を実施できる</t>
  </si>
  <si>
    <t>定められた目的・ゴールの達成</t>
  </si>
  <si>
    <t>サポートがあれば、設定した商談の目的・ゴールの一部を達成できる</t>
  </si>
  <si>
    <t>サポートがあれば、設定した商談の目的・ゴールを達成できる</t>
  </si>
  <si>
    <t>設定した商談の目的・ゴールを一人で達成できる</t>
  </si>
  <si>
    <t>設定した商談の目的・ゴールを達成できない場合のネクストアクションを設計できる</t>
  </si>
  <si>
    <t>設定した商談の目的・ゴールを達成できない場合のネクストアクションを設計・実行できる</t>
  </si>
  <si>
    <t>目標の設定</t>
  </si>
  <si>
    <t>サポートがあれば、パートナーの担当者と共通の目標を設定できる</t>
  </si>
  <si>
    <t>一人でパートナーの担当者と共通の目標を設定できる</t>
  </si>
  <si>
    <t>パートナーの担当者、部署と共通の目標を設定できる</t>
  </si>
  <si>
    <t>パートナーの担当者、複数の部署と共通の目標を設定できる</t>
  </si>
  <si>
    <t>パートナーと自社の間で共通の目標を設定できる</t>
  </si>
  <si>
    <t>コミュニケーション計画の策定</t>
  </si>
  <si>
    <t>サポートがあれば、パートナーとの定期的なコミュニケーションの機会を設定できる</t>
  </si>
  <si>
    <t>一人でパートナーとの定期的なコミュニケーションの機会を設定できる</t>
  </si>
  <si>
    <t>一人でパートナーとの定期的なコミュニケーションの機会を設定し、
適切な頻度や方法もパートナーに提案できる</t>
  </si>
  <si>
    <t>一人でパートナーとの定期的なコミュニケーションの機会を設定し、
適切な頻度や方法もパートナーに提案し、実行できる</t>
  </si>
  <si>
    <t>パートナーセールス版 スキルアセスメント 詳細β版</t>
  </si>
  <si>
    <t>社内調整</t>
  </si>
  <si>
    <t>サポートがあれば、一部社内への協力を要請できる</t>
  </si>
  <si>
    <t>サポートがあれば、社内への協力を要請できる</t>
  </si>
  <si>
    <t>一人で社内への協力を要請できる</t>
  </si>
  <si>
    <t>社内の協力を得て、目標の一部を達成できる</t>
  </si>
  <si>
    <t>社内の協力を得て、目標を達成できる</t>
  </si>
  <si>
    <t>知識</t>
  </si>
  <si>
    <t>商品・サービスの理解</t>
  </si>
  <si>
    <t>自社の商品・サービスの知識をインプットし、サポートがあれば顧客に対して一部を説明できる</t>
  </si>
  <si>
    <t>自社の商品・サービスの知識をインプットし、サポートがあれば顧客に対して説明できる</t>
  </si>
  <si>
    <t>自社の商品・サービスの知識をインプットし、顧客に対して一人で説明できる</t>
  </si>
  <si>
    <t>自社、および一部グループ会社の商品・サービスの知識をインプットし、顧客に対して一人で説明でき、プリセールスの担当範囲である商品・サービスの説明やデモも一部実施できる</t>
  </si>
  <si>
    <t>集計</t>
  </si>
  <si>
    <t>最大値</t>
  </si>
  <si>
    <t>レーダーチャート用評価</t>
  </si>
  <si>
    <t>合格基準</t>
  </si>
  <si>
    <t>市場の予測、戦略の策定</t>
  </si>
  <si>
    <r>
      <rPr>
        <b/>
        <sz val="15"/>
        <color rgb="FF1B224C"/>
        <rFont val="Arial"/>
        <family val="2"/>
        <charset val="128"/>
        <scheme val="minor"/>
      </rPr>
      <t>氏名</t>
    </r>
  </si>
  <si>
    <r>
      <rPr>
        <b/>
        <sz val="15"/>
        <color rgb="FF1B224C"/>
        <rFont val="Arial"/>
        <family val="2"/>
        <charset val="128"/>
        <scheme val="minor"/>
      </rPr>
      <t>総合得点</t>
    </r>
  </si>
  <si>
    <r>
      <rPr>
        <b/>
        <sz val="15"/>
        <color rgb="FF1B224C"/>
        <rFont val="Arial"/>
        <family val="2"/>
        <charset val="128"/>
        <scheme val="minor"/>
      </rPr>
      <t>得点率</t>
    </r>
  </si>
  <si>
    <r>
      <rPr>
        <b/>
        <sz val="18"/>
        <color rgb="FF1B224C"/>
        <rFont val="Arial"/>
        <family val="2"/>
        <charset val="128"/>
        <scheme val="major"/>
      </rPr>
      <t>パートナーセールス版</t>
    </r>
    <r>
      <rPr>
        <b/>
        <sz val="18"/>
        <color rgb="FF1B224C"/>
        <rFont val="Arial"/>
        <family val="2"/>
        <scheme val="major"/>
      </rPr>
      <t xml:space="preserve"> </t>
    </r>
    <r>
      <rPr>
        <b/>
        <sz val="18"/>
        <color rgb="FF1B224C"/>
        <rFont val="Arial"/>
        <family val="2"/>
        <charset val="128"/>
        <scheme val="major"/>
      </rPr>
      <t>スキルアセスメント</t>
    </r>
    <r>
      <rPr>
        <b/>
        <sz val="18"/>
        <color rgb="FF1B224C"/>
        <rFont val="Arial"/>
        <family val="2"/>
        <scheme val="major"/>
      </rPr>
      <t xml:space="preserve"> </t>
    </r>
    <r>
      <rPr>
        <b/>
        <sz val="18"/>
        <color rgb="FF1B224C"/>
        <rFont val="Arial"/>
        <family val="2"/>
        <charset val="128"/>
        <scheme val="major"/>
      </rPr>
      <t>ガイドブック版</t>
    </r>
  </si>
  <si>
    <r>
      <rPr>
        <b/>
        <sz val="18"/>
        <color rgb="FFFFFFFF"/>
        <rFont val="Arial"/>
        <family val="2"/>
        <charset val="128"/>
        <scheme val="major"/>
      </rPr>
      <t>パートナーセールス版</t>
    </r>
    <r>
      <rPr>
        <b/>
        <sz val="18"/>
        <color rgb="FFFFFFFF"/>
        <rFont val="Arial"/>
        <family val="2"/>
        <scheme val="major"/>
      </rPr>
      <t xml:space="preserve"> </t>
    </r>
    <r>
      <rPr>
        <b/>
        <sz val="18"/>
        <color rgb="FFFFFFFF"/>
        <rFont val="Arial"/>
        <family val="2"/>
        <charset val="128"/>
        <scheme val="major"/>
      </rPr>
      <t>スキルアセスメント</t>
    </r>
    <r>
      <rPr>
        <b/>
        <sz val="18"/>
        <color rgb="FFFFFFFF"/>
        <rFont val="Arial"/>
        <family val="2"/>
        <scheme val="major"/>
      </rPr>
      <t>β</t>
    </r>
    <r>
      <rPr>
        <b/>
        <sz val="18"/>
        <color rgb="FFFFFFFF"/>
        <rFont val="Arial"/>
        <family val="2"/>
        <charset val="128"/>
        <scheme val="major"/>
      </rPr>
      <t>版</t>
    </r>
    <r>
      <rPr>
        <b/>
        <sz val="18"/>
        <color rgb="FFFFFFFF"/>
        <rFont val="Arial"/>
        <family val="2"/>
        <scheme val="major"/>
      </rPr>
      <t xml:space="preserve"> </t>
    </r>
    <r>
      <rPr>
        <b/>
        <sz val="18"/>
        <color rgb="FFFFFFFF"/>
        <rFont val="Arial"/>
        <family val="2"/>
        <charset val="128"/>
        <scheme val="major"/>
      </rPr>
      <t>個人レポート</t>
    </r>
  </si>
  <si>
    <r>
      <rPr>
        <b/>
        <sz val="14"/>
        <color rgb="FF1B224C"/>
        <rFont val="Arial"/>
        <family val="2"/>
        <charset val="128"/>
        <scheme val="major"/>
      </rPr>
      <t>カテゴリ別得点</t>
    </r>
  </si>
  <si>
    <r>
      <rPr>
        <b/>
        <sz val="14"/>
        <color rgb="FF1B224C"/>
        <rFont val="Arial"/>
        <family val="2"/>
        <charset val="128"/>
        <scheme val="major"/>
      </rPr>
      <t>総評</t>
    </r>
  </si>
  <si>
    <r>
      <rPr>
        <sz val="10"/>
        <color rgb="FF1B224C"/>
        <rFont val="MS Gothic"/>
        <family val="2"/>
        <charset val="128"/>
      </rPr>
      <t>商談の目的・ゴール、それを達成するためのアジェンダ、達成における課題と解決策を整理し、</t>
    </r>
    <r>
      <rPr>
        <sz val="10"/>
        <color rgb="FF1B224C"/>
        <rFont val="Arial"/>
        <family val="2"/>
      </rPr>
      <t xml:space="preserve">
</t>
    </r>
    <r>
      <rPr>
        <sz val="10"/>
        <color rgb="FF1B224C"/>
        <rFont val="MS Gothic"/>
        <family val="2"/>
        <charset val="128"/>
      </rPr>
      <t>一人で商談を実施できる</t>
    </r>
    <phoneticPr fontId="19"/>
  </si>
  <si>
    <r>
      <rPr>
        <b/>
        <sz val="12"/>
        <color rgb="FF1B224C"/>
        <rFont val="Arial"/>
        <family val="2"/>
        <charset val="128"/>
        <scheme val="major"/>
      </rPr>
      <t>市場の予測、
パートナー戦略の策定</t>
    </r>
    <phoneticPr fontId="19"/>
  </si>
  <si>
    <r>
      <rPr>
        <sz val="10"/>
        <color rgb="FFFFFFFF"/>
        <rFont val="Arial"/>
        <family val="2"/>
        <charset val="128"/>
        <scheme val="major"/>
      </rPr>
      <t>スキル</t>
    </r>
  </si>
  <si>
    <r>
      <rPr>
        <b/>
        <sz val="12"/>
        <color rgb="FF1B224C"/>
        <rFont val="Arial"/>
        <family val="2"/>
        <charset val="128"/>
        <scheme val="major"/>
      </rPr>
      <t>アクションプラン、
アクションプランの実行</t>
    </r>
    <phoneticPr fontId="19"/>
  </si>
  <si>
    <r>
      <rPr>
        <b/>
        <sz val="12"/>
        <color rgb="FF1B224C"/>
        <rFont val="Arial"/>
        <family val="2"/>
        <charset val="128"/>
        <scheme val="major"/>
      </rPr>
      <t>定められた目的・</t>
    </r>
    <r>
      <rPr>
        <b/>
        <sz val="12"/>
        <color rgb="FF1B224C"/>
        <rFont val="Arial"/>
        <family val="2"/>
        <scheme val="major"/>
      </rPr>
      <t xml:space="preserve">
</t>
    </r>
    <r>
      <rPr>
        <b/>
        <sz val="12"/>
        <color rgb="FF1B224C"/>
        <rFont val="Arial"/>
        <family val="2"/>
        <charset val="128"/>
        <scheme val="major"/>
      </rPr>
      <t>ゴールの達成</t>
    </r>
    <phoneticPr fontId="19"/>
  </si>
  <si>
    <r>
      <rPr>
        <b/>
        <sz val="12"/>
        <color rgb="FF1B224C"/>
        <rFont val="Arial"/>
        <family val="2"/>
        <charset val="128"/>
        <scheme val="major"/>
      </rPr>
      <t>コミュニケーション計画の
策定</t>
    </r>
    <phoneticPr fontId="19"/>
  </si>
  <si>
    <r>
      <rPr>
        <sz val="10"/>
        <color rgb="FFFFFFFF"/>
        <rFont val="Arial"/>
        <family val="2"/>
        <charset val="128"/>
        <scheme val="major"/>
      </rPr>
      <t>カテゴリ</t>
    </r>
  </si>
  <si>
    <r>
      <rPr>
        <sz val="10"/>
        <color rgb="FFFFFFFF"/>
        <rFont val="Arial"/>
        <family val="2"/>
        <charset val="128"/>
        <scheme val="major"/>
      </rPr>
      <t>レベル</t>
    </r>
  </si>
  <si>
    <r>
      <rPr>
        <sz val="10"/>
        <color rgb="FFFFFFFF"/>
        <rFont val="Arial"/>
        <family val="2"/>
        <charset val="128"/>
        <scheme val="major"/>
      </rPr>
      <t>項目</t>
    </r>
  </si>
  <si>
    <r>
      <rPr>
        <sz val="10"/>
        <color rgb="FFFFFFFF"/>
        <rFont val="Arial"/>
        <family val="2"/>
        <charset val="128"/>
        <scheme val="major"/>
      </rPr>
      <t>自己評価</t>
    </r>
  </si>
  <si>
    <r>
      <rPr>
        <sz val="10"/>
        <color rgb="FFFFFFFF"/>
        <rFont val="Arial"/>
        <family val="2"/>
        <charset val="128"/>
        <scheme val="major"/>
      </rPr>
      <t>設定</t>
    </r>
  </si>
  <si>
    <r>
      <rPr>
        <sz val="10"/>
        <color rgb="FFFFFFFF"/>
        <rFont val="Arial"/>
        <family val="2"/>
        <charset val="128"/>
        <scheme val="major"/>
      </rPr>
      <t>小計</t>
    </r>
  </si>
  <si>
    <r>
      <rPr>
        <sz val="10"/>
        <color rgb="FFFFFFFF"/>
        <rFont val="Arial"/>
        <family val="2"/>
        <charset val="128"/>
        <scheme val="major"/>
      </rPr>
      <t>他者評価</t>
    </r>
  </si>
  <si>
    <r>
      <rPr>
        <sz val="10"/>
        <color rgb="FFFFFFFF"/>
        <rFont val="Arial"/>
        <family val="2"/>
        <charset val="128"/>
        <scheme val="major"/>
      </rPr>
      <t>差分</t>
    </r>
  </si>
  <si>
    <t>サポートがあれば、商談の目的・ゴール、それを達成するためのアジェンダ、
達成における課題と解決策を整理し、商談を一部実施できる</t>
    <phoneticPr fontId="19"/>
  </si>
  <si>
    <r>
      <rPr>
        <sz val="10"/>
        <color rgb="FF1B224C"/>
        <rFont val="MS Gothic"/>
        <family val="2"/>
        <charset val="128"/>
      </rPr>
      <t>サポートがあれば、商談の目的・ゴール、それを達成するためのアジェンダ、</t>
    </r>
    <r>
      <rPr>
        <sz val="10"/>
        <color rgb="FF1B224C"/>
        <rFont val="Arial"/>
        <family val="2"/>
      </rPr>
      <t xml:space="preserve">
</t>
    </r>
    <r>
      <rPr>
        <sz val="10"/>
        <color rgb="FF1B224C"/>
        <rFont val="MS Gothic"/>
        <family val="2"/>
        <charset val="128"/>
      </rPr>
      <t>達成における課題と解決策を整理し、一人で商談を実施できる</t>
    </r>
    <phoneticPr fontId="19"/>
  </si>
  <si>
    <r>
      <rPr>
        <b/>
        <sz val="18"/>
        <color rgb="FF1B224C"/>
        <rFont val="Arial"/>
        <family val="2"/>
        <charset val="128"/>
        <scheme val="major"/>
      </rPr>
      <t>パートナーセールス版</t>
    </r>
    <r>
      <rPr>
        <b/>
        <sz val="18"/>
        <color rgb="FF1B224C"/>
        <rFont val="Arial"/>
        <family val="2"/>
        <scheme val="major"/>
      </rPr>
      <t xml:space="preserve"> </t>
    </r>
    <r>
      <rPr>
        <b/>
        <sz val="18"/>
        <color rgb="FF1B224C"/>
        <rFont val="Arial"/>
        <family val="2"/>
        <charset val="128"/>
        <scheme val="major"/>
      </rPr>
      <t>スキルアセスメント</t>
    </r>
    <r>
      <rPr>
        <b/>
        <sz val="18"/>
        <color rgb="FF1B224C"/>
        <rFont val="Arial"/>
        <family val="2"/>
        <scheme val="major"/>
      </rPr>
      <t xml:space="preserve"> </t>
    </r>
    <r>
      <rPr>
        <b/>
        <sz val="18"/>
        <color rgb="FF1B224C"/>
        <rFont val="Arial"/>
        <family val="2"/>
        <charset val="128"/>
        <scheme val="major"/>
      </rPr>
      <t>詳細</t>
    </r>
    <r>
      <rPr>
        <b/>
        <sz val="18"/>
        <color rgb="FF1B224C"/>
        <rFont val="Arial"/>
        <family val="2"/>
        <scheme val="major"/>
      </rPr>
      <t>β</t>
    </r>
    <r>
      <rPr>
        <b/>
        <sz val="18"/>
        <color rgb="FF1B224C"/>
        <rFont val="Arial"/>
        <family val="2"/>
        <charset val="128"/>
        <scheme val="major"/>
      </rPr>
      <t>版</t>
    </r>
  </si>
  <si>
    <r>
      <rPr>
        <b/>
        <sz val="12"/>
        <color rgb="FF1B224C"/>
        <rFont val="Arial"/>
        <family val="2"/>
        <charset val="128"/>
        <scheme val="major"/>
      </rPr>
      <t>市場の予測、</t>
    </r>
    <r>
      <rPr>
        <b/>
        <sz val="12"/>
        <color rgb="FF1B224C"/>
        <rFont val="Arial"/>
        <family val="2"/>
        <scheme val="major"/>
      </rPr>
      <t xml:space="preserve">
</t>
    </r>
    <r>
      <rPr>
        <b/>
        <sz val="12"/>
        <color rgb="FF1B224C"/>
        <rFont val="Arial"/>
        <family val="2"/>
        <charset val="128"/>
        <scheme val="major"/>
      </rPr>
      <t>パートナー戦略の策定</t>
    </r>
    <phoneticPr fontId="19"/>
  </si>
  <si>
    <r>
      <rPr>
        <b/>
        <sz val="12"/>
        <color rgb="FF1B224C"/>
        <rFont val="Arial"/>
        <family val="2"/>
        <charset val="128"/>
        <scheme val="major"/>
      </rPr>
      <t>アクションプラン、</t>
    </r>
    <r>
      <rPr>
        <b/>
        <sz val="12"/>
        <color rgb="FF1B224C"/>
        <rFont val="Arial"/>
        <family val="2"/>
        <scheme val="major"/>
      </rPr>
      <t xml:space="preserve">
</t>
    </r>
    <r>
      <rPr>
        <b/>
        <sz val="12"/>
        <color rgb="FF1B224C"/>
        <rFont val="Arial"/>
        <family val="2"/>
        <charset val="128"/>
        <scheme val="major"/>
      </rPr>
      <t>アクションプランの実行</t>
    </r>
    <phoneticPr fontId="19"/>
  </si>
  <si>
    <r>
      <rPr>
        <b/>
        <sz val="12"/>
        <color rgb="FF1B224C"/>
        <rFont val="Arial"/>
        <family val="2"/>
        <charset val="128"/>
        <scheme val="major"/>
      </rPr>
      <t>コミュニケーション計画の</t>
    </r>
    <r>
      <rPr>
        <b/>
        <sz val="12"/>
        <color rgb="FF1B224C"/>
        <rFont val="Arial"/>
        <family val="2"/>
        <scheme val="major"/>
      </rPr>
      <t xml:space="preserve">
</t>
    </r>
    <r>
      <rPr>
        <b/>
        <sz val="12"/>
        <color rgb="FF1B224C"/>
        <rFont val="Arial"/>
        <family val="2"/>
        <charset val="128"/>
        <scheme val="major"/>
      </rPr>
      <t>策定</t>
    </r>
    <phoneticPr fontId="19"/>
  </si>
  <si>
    <r>
      <rPr>
        <sz val="10"/>
        <color rgb="FF1B224C"/>
        <rFont val="Arial"/>
        <family val="2"/>
        <charset val="128"/>
        <scheme val="major"/>
      </rPr>
      <t>自社、および一部グループ会社の商品・サービスの知識をインプットし、</t>
    </r>
    <r>
      <rPr>
        <sz val="10"/>
        <color rgb="FF1B224C"/>
        <rFont val="Arial"/>
        <family val="2"/>
        <scheme val="major"/>
      </rPr>
      <t xml:space="preserve">
</t>
    </r>
    <r>
      <rPr>
        <sz val="10"/>
        <color rgb="FF1B224C"/>
        <rFont val="Arial"/>
        <family val="2"/>
        <charset val="128"/>
        <scheme val="major"/>
      </rPr>
      <t>顧客に対して一人で説明できる</t>
    </r>
    <phoneticPr fontId="19"/>
  </si>
  <si>
    <r>
      <rPr>
        <b/>
        <sz val="18"/>
        <color rgb="FFFFFFFF"/>
        <rFont val="Arial"/>
        <family val="2"/>
        <charset val="128"/>
        <scheme val="major"/>
      </rPr>
      <t>パートナーセールス版</t>
    </r>
    <r>
      <rPr>
        <b/>
        <sz val="18"/>
        <color rgb="FFFFFFFF"/>
        <rFont val="Arial"/>
        <family val="2"/>
        <scheme val="major"/>
      </rPr>
      <t xml:space="preserve"> </t>
    </r>
    <r>
      <rPr>
        <b/>
        <sz val="18"/>
        <color rgb="FFFFFFFF"/>
        <rFont val="Arial"/>
        <family val="2"/>
        <charset val="128"/>
        <scheme val="major"/>
      </rPr>
      <t>スキルアセスメント詳細</t>
    </r>
    <r>
      <rPr>
        <b/>
        <sz val="18"/>
        <color rgb="FFFFFFFF"/>
        <rFont val="Arial"/>
        <family val="2"/>
        <scheme val="major"/>
      </rPr>
      <t>β</t>
    </r>
    <r>
      <rPr>
        <b/>
        <sz val="18"/>
        <color rgb="FFFFFFFF"/>
        <rFont val="Arial"/>
        <family val="2"/>
        <charset val="128"/>
        <scheme val="major"/>
      </rPr>
      <t>版</t>
    </r>
    <r>
      <rPr>
        <b/>
        <sz val="18"/>
        <color rgb="FFFFFFFF"/>
        <rFont val="Arial"/>
        <family val="2"/>
        <scheme val="major"/>
      </rPr>
      <t xml:space="preserve"> </t>
    </r>
    <r>
      <rPr>
        <b/>
        <sz val="18"/>
        <color rgb="FFFFFFFF"/>
        <rFont val="Arial"/>
        <family val="2"/>
        <charset val="128"/>
        <scheme val="major"/>
      </rPr>
      <t>個人レポート</t>
    </r>
  </si>
  <si>
    <r>
      <rPr>
        <b/>
        <sz val="15"/>
        <color rgb="FF1B224C"/>
        <rFont val="Arial"/>
        <family val="2"/>
        <charset val="128"/>
        <scheme val="major"/>
      </rPr>
      <t>氏名</t>
    </r>
  </si>
  <si>
    <r>
      <rPr>
        <b/>
        <sz val="15"/>
        <color rgb="FF1B224C"/>
        <rFont val="Arial"/>
        <family val="2"/>
        <charset val="128"/>
        <scheme val="major"/>
      </rPr>
      <t>総合得点</t>
    </r>
  </si>
  <si>
    <r>
      <rPr>
        <b/>
        <sz val="15"/>
        <color rgb="FF1B224C"/>
        <rFont val="Arial"/>
        <family val="2"/>
        <charset val="128"/>
        <scheme val="major"/>
      </rPr>
      <t>得点率</t>
    </r>
  </si>
  <si>
    <t>パートナーセールス特有の活動にフォーカスしたスキルのアセスメントを実施できるように設計しています。</t>
    <phoneticPr fontId="19"/>
  </si>
  <si>
    <t>セールス全般に必要な基礎スキル（傾聴力や説明力といったコミュニケーションスキル、判断力や観察力といったビジネススキル）は含みません。</t>
    <phoneticPr fontId="19"/>
  </si>
  <si>
    <t>　『パートナービジネス立ち上げガイドブック』に準拠したバージョンです。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</si>
</sst>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64" x14ac:knownFonts="1">
    <font>
      <sz val="10"/>
      <color rgb="FF000000"/>
      <name val="Arial"/>
      <scheme val="minor"/>
    </font>
    <font>
      <b/>
      <sz val="10"/>
      <color rgb="FF002060"/>
      <name val="MS PGothic"/>
      <family val="2"/>
      <charset val="128"/>
    </font>
    <font>
      <sz val="10"/>
      <color rgb="FF002060"/>
      <name val="Arial"/>
      <family val="2"/>
      <scheme val="minor"/>
    </font>
    <font>
      <b/>
      <sz val="18"/>
      <color rgb="FF002060"/>
      <name val="MS PGothic"/>
      <family val="2"/>
      <charset val="128"/>
    </font>
    <font>
      <sz val="12"/>
      <color rgb="FF002060"/>
      <name val="MS PGothic"/>
      <family val="2"/>
      <charset val="128"/>
    </font>
    <font>
      <b/>
      <sz val="12"/>
      <color rgb="FF002060"/>
      <name val="Arial"/>
      <family val="2"/>
      <scheme val="minor"/>
    </font>
    <font>
      <b/>
      <sz val="10"/>
      <color rgb="FF1B224C"/>
      <name val="MS PGothic"/>
      <family val="2"/>
      <charset val="128"/>
    </font>
    <font>
      <sz val="10"/>
      <color rgb="FF1B224C"/>
      <name val="Arial"/>
      <family val="2"/>
    </font>
    <font>
      <sz val="16"/>
      <color theme="1"/>
      <name val="Arial"/>
      <family val="2"/>
      <scheme val="minor"/>
    </font>
    <font>
      <sz val="10"/>
      <color theme="1"/>
      <name val="Arial"/>
      <family val="2"/>
      <scheme val="minor"/>
    </font>
    <font>
      <b/>
      <sz val="16"/>
      <color theme="1"/>
      <name val="Arial"/>
      <family val="2"/>
      <scheme val="minor"/>
    </font>
    <font>
      <sz val="11"/>
      <color rgb="FF1B224C"/>
      <name val="MS PGothic"/>
      <family val="2"/>
      <charset val="128"/>
    </font>
    <font>
      <sz val="11"/>
      <color theme="1"/>
      <name val="Calibri"/>
      <family val="2"/>
    </font>
    <font>
      <sz val="10"/>
      <color theme="1"/>
      <name val="Arial"/>
      <family val="2"/>
      <scheme val="minor"/>
    </font>
    <font>
      <b/>
      <sz val="10"/>
      <color rgb="FF1B224C"/>
      <name val="Arial"/>
      <family val="2"/>
      <scheme val="minor"/>
    </font>
    <font>
      <b/>
      <sz val="10"/>
      <color theme="1"/>
      <name val="Arial"/>
      <family val="2"/>
      <scheme val="minor"/>
    </font>
    <font>
      <sz val="10"/>
      <color rgb="FF1B224C"/>
      <name val="Arial"/>
      <family val="2"/>
      <scheme val="minor"/>
    </font>
    <font>
      <sz val="10"/>
      <color rgb="FF000000"/>
      <name val="Arial"/>
      <family val="2"/>
      <scheme val="minor"/>
    </font>
    <font>
      <b/>
      <sz val="10"/>
      <color rgb="FF002060"/>
      <name val="Arial"/>
      <family val="2"/>
      <scheme val="minor"/>
    </font>
    <font>
      <sz val="6"/>
      <name val="Arial"/>
      <family val="3"/>
      <charset val="128"/>
      <scheme val="minor"/>
    </font>
    <font>
      <sz val="12"/>
      <color rgb="FF1B224C"/>
      <name val="Arial"/>
      <family val="2"/>
      <scheme val="minor"/>
    </font>
    <font>
      <b/>
      <sz val="10"/>
      <color rgb="FFFFFFFF"/>
      <name val="Arial"/>
      <family val="2"/>
      <scheme val="minor"/>
    </font>
    <font>
      <sz val="10"/>
      <name val="Arial"/>
      <family val="2"/>
      <scheme val="minor"/>
    </font>
    <font>
      <b/>
      <sz val="12"/>
      <color rgb="FF1B224C"/>
      <name val="Arial"/>
      <family val="2"/>
      <scheme val="minor"/>
    </font>
    <font>
      <sz val="16"/>
      <color rgb="FFCCCCCC"/>
      <name val="Arial"/>
      <family val="2"/>
      <scheme val="minor"/>
    </font>
    <font>
      <b/>
      <sz val="16"/>
      <color rgb="FF1B224C"/>
      <name val="Arial"/>
      <family val="2"/>
      <scheme val="minor"/>
    </font>
    <font>
      <sz val="11"/>
      <color rgb="FF1B224C"/>
      <name val="Arial"/>
      <family val="2"/>
      <scheme val="minor"/>
    </font>
    <font>
      <sz val="11"/>
      <color theme="1"/>
      <name val="Arial"/>
      <family val="2"/>
      <scheme val="minor"/>
    </font>
    <font>
      <b/>
      <sz val="15"/>
      <color rgb="FF1B224C"/>
      <name val="Arial"/>
      <family val="2"/>
      <scheme val="minor"/>
    </font>
    <font>
      <b/>
      <sz val="15"/>
      <color rgb="FF1B224C"/>
      <name val="Arial"/>
      <family val="2"/>
      <charset val="128"/>
      <scheme val="minor"/>
    </font>
    <font>
      <b/>
      <sz val="18"/>
      <color rgb="FF1B224C"/>
      <name val="Arial"/>
      <family val="2"/>
      <scheme val="major"/>
    </font>
    <font>
      <b/>
      <sz val="18"/>
      <color rgb="FF1B224C"/>
      <name val="Arial"/>
      <family val="2"/>
      <charset val="128"/>
      <scheme val="major"/>
    </font>
    <font>
      <sz val="10"/>
      <color rgb="FF000000"/>
      <name val="Arial"/>
      <family val="2"/>
      <scheme val="major"/>
    </font>
    <font>
      <b/>
      <sz val="18"/>
      <color rgb="FFFFFFFF"/>
      <name val="Arial"/>
      <family val="2"/>
      <scheme val="major"/>
    </font>
    <font>
      <b/>
      <sz val="18"/>
      <color rgb="FFFFFFFF"/>
      <name val="Arial"/>
      <family val="2"/>
      <charset val="128"/>
      <scheme val="major"/>
    </font>
    <font>
      <sz val="11"/>
      <color rgb="FF1B224C"/>
      <name val="Arial"/>
      <family val="2"/>
      <scheme val="major"/>
    </font>
    <font>
      <b/>
      <sz val="14"/>
      <color rgb="FF1B224C"/>
      <name val="Arial"/>
      <family val="2"/>
      <scheme val="major"/>
    </font>
    <font>
      <b/>
      <sz val="14"/>
      <color rgb="FF1B224C"/>
      <name val="Arial"/>
      <family val="2"/>
      <charset val="128"/>
      <scheme val="major"/>
    </font>
    <font>
      <b/>
      <sz val="11"/>
      <color rgb="FF1B224C"/>
      <name val="Arial"/>
      <family val="2"/>
      <scheme val="major"/>
    </font>
    <font>
      <b/>
      <sz val="11"/>
      <color theme="1"/>
      <name val="Arial"/>
      <family val="2"/>
      <scheme val="major"/>
    </font>
    <font>
      <sz val="11"/>
      <color theme="1"/>
      <name val="Arial"/>
      <family val="2"/>
      <scheme val="major"/>
    </font>
    <font>
      <sz val="10"/>
      <color rgb="FF1B224C"/>
      <name val="MS Gothic"/>
      <family val="2"/>
      <charset val="128"/>
    </font>
    <font>
      <sz val="10"/>
      <color rgb="FF1B224C"/>
      <name val="Arial"/>
      <family val="2"/>
      <charset val="128"/>
    </font>
    <font>
      <b/>
      <sz val="12"/>
      <color rgb="FF1B224C"/>
      <name val="Arial"/>
      <family val="2"/>
      <scheme val="major"/>
    </font>
    <font>
      <b/>
      <sz val="12"/>
      <color rgb="FF1B224C"/>
      <name val="Arial"/>
      <family val="2"/>
      <charset val="128"/>
      <scheme val="major"/>
    </font>
    <font>
      <sz val="10"/>
      <name val="Arial"/>
      <family val="2"/>
      <scheme val="major"/>
    </font>
    <font>
      <sz val="10"/>
      <color rgb="FFFFFFFF"/>
      <name val="Arial"/>
      <family val="2"/>
      <scheme val="major"/>
    </font>
    <font>
      <sz val="10"/>
      <color rgb="FFFFFFFF"/>
      <name val="Arial"/>
      <family val="2"/>
      <charset val="128"/>
      <scheme val="major"/>
    </font>
    <font>
      <sz val="12"/>
      <color rgb="FF1B224C"/>
      <name val="Arial"/>
      <family val="2"/>
      <scheme val="major"/>
    </font>
    <font>
      <b/>
      <sz val="10"/>
      <color rgb="FFFFFFFF"/>
      <name val="Arial"/>
      <family val="2"/>
      <scheme val="major"/>
    </font>
    <font>
      <b/>
      <sz val="10"/>
      <color rgb="FF002060"/>
      <name val="Arial"/>
      <family val="2"/>
      <scheme val="major"/>
    </font>
    <font>
      <sz val="10"/>
      <color rgb="FF1B224C"/>
      <name val="Arial"/>
      <family val="2"/>
      <scheme val="major"/>
    </font>
    <font>
      <sz val="16"/>
      <color theme="1"/>
      <name val="Arial"/>
      <family val="2"/>
      <scheme val="major"/>
    </font>
    <font>
      <sz val="16"/>
      <color rgb="FFCCCCCC"/>
      <name val="Arial"/>
      <family val="2"/>
      <scheme val="major"/>
    </font>
    <font>
      <b/>
      <sz val="16"/>
      <color rgb="FF1B224C"/>
      <name val="Arial"/>
      <family val="2"/>
      <scheme val="major"/>
    </font>
    <font>
      <sz val="10"/>
      <color theme="1"/>
      <name val="Arial"/>
      <family val="2"/>
      <scheme val="major"/>
    </font>
    <font>
      <b/>
      <sz val="16"/>
      <color theme="1"/>
      <name val="Arial"/>
      <family val="2"/>
      <scheme val="major"/>
    </font>
    <font>
      <sz val="10"/>
      <color rgb="FF1B224C"/>
      <name val="Arial"/>
      <family val="2"/>
      <charset val="128"/>
      <scheme val="major"/>
    </font>
    <font>
      <b/>
      <sz val="15"/>
      <color rgb="FF1B224C"/>
      <name val="Arial"/>
      <family val="2"/>
      <scheme val="major"/>
    </font>
    <font>
      <b/>
      <sz val="15"/>
      <color rgb="FF1B224C"/>
      <name val="Arial"/>
      <family val="2"/>
      <charset val="128"/>
      <scheme val="major"/>
    </font>
    <font>
      <sz val="12"/>
      <name val="Arial"/>
      <family val="2"/>
      <scheme val="major"/>
    </font>
    <font>
      <sz val="11"/>
      <name val="Arial"/>
      <family val="2"/>
      <scheme val="major"/>
    </font>
    <font>
      <sz val="12"/>
      <name val="Arial"/>
      <family val="2"/>
      <scheme val="minor"/>
    </font>
    <font>
      <sz val="10"/>
      <color rgb="FF002060"/>
      <name val="MS Gothic"/>
      <family val="2"/>
      <charset val="128"/>
    </font>
  </fonts>
  <fills count="13">
    <fill>
      <patternFill patternType="none"/>
    </fill>
    <fill>
      <patternFill patternType="gray125"/>
    </fill>
    <fill>
      <patternFill patternType="solid">
        <fgColor rgb="FF1B224C"/>
        <bgColor rgb="FF1B224C"/>
      </patternFill>
    </fill>
    <fill>
      <patternFill patternType="solid">
        <fgColor rgb="FFF2F2F2"/>
        <bgColor rgb="FFF2F2F2"/>
      </patternFill>
    </fill>
    <fill>
      <patternFill patternType="solid">
        <fgColor rgb="FFFFFFFF"/>
        <bgColor rgb="FFFFFFFF"/>
      </patternFill>
    </fill>
    <fill>
      <patternFill patternType="solid">
        <fgColor rgb="FFF3F3F3"/>
        <bgColor rgb="FFF3F3F3"/>
      </patternFill>
    </fill>
    <fill>
      <patternFill patternType="solid">
        <fgColor rgb="FF46BDCA"/>
        <bgColor indexed="64"/>
      </patternFill>
    </fill>
    <fill>
      <patternFill patternType="solid">
        <fgColor rgb="FF1B224C"/>
        <bgColor indexed="64"/>
      </patternFill>
    </fill>
    <fill>
      <patternFill patternType="solid">
        <fgColor rgb="FFCDCFD7"/>
        <bgColor rgb="FFF3F3F3"/>
      </patternFill>
    </fill>
    <fill>
      <patternFill patternType="solid">
        <fgColor rgb="FFCDCFD7"/>
        <bgColor indexed="64"/>
      </patternFill>
    </fill>
    <fill>
      <patternFill patternType="solid">
        <fgColor rgb="FFF0F0F0"/>
        <bgColor indexed="64"/>
      </patternFill>
    </fill>
    <fill>
      <patternFill patternType="solid">
        <fgColor rgb="FFF0F0F0"/>
        <bgColor rgb="FFF2F2F2"/>
      </patternFill>
    </fill>
    <fill>
      <patternFill patternType="solid">
        <fgColor rgb="FFF0F0F0"/>
        <bgColor rgb="FFF3F3F3"/>
      </patternFill>
    </fill>
  </fills>
  <borders count="103">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000000"/>
      </left>
      <right style="thin">
        <color rgb="FFFFFFFF"/>
      </right>
      <top style="thin">
        <color rgb="FF000000"/>
      </top>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FFFFFF"/>
      </right>
      <top/>
      <bottom/>
      <diagonal/>
    </border>
    <border>
      <left/>
      <right/>
      <top/>
      <bottom style="dotted">
        <color rgb="FF000000"/>
      </bottom>
      <diagonal/>
    </border>
    <border>
      <left/>
      <right style="thin">
        <color rgb="FF000000"/>
      </right>
      <top/>
      <bottom style="dotted">
        <color rgb="FF000000"/>
      </bottom>
      <diagonal/>
    </border>
    <border>
      <left style="thin">
        <color rgb="FF000000"/>
      </left>
      <right style="thin">
        <color rgb="FFFFFFFF"/>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bottom/>
      <diagonal/>
    </border>
    <border>
      <left style="thin">
        <color rgb="FFFFFFFF"/>
      </left>
      <right/>
      <top style="thin">
        <color rgb="FFFFFFFF"/>
      </top>
      <bottom/>
      <diagonal/>
    </border>
    <border>
      <left/>
      <right style="thin">
        <color rgb="FFF3F3F3"/>
      </right>
      <top style="thin">
        <color rgb="FFD9D9D9"/>
      </top>
      <bottom style="thin">
        <color rgb="FFD9D9D9"/>
      </bottom>
      <diagonal/>
    </border>
    <border>
      <left style="thin">
        <color rgb="FFEDEDED"/>
      </left>
      <right style="thin">
        <color rgb="FFF3F3F3"/>
      </right>
      <top style="thin">
        <color rgb="FFD9D9D9"/>
      </top>
      <bottom/>
      <diagonal/>
    </border>
    <border>
      <left style="thin">
        <color rgb="FFEDEDED"/>
      </left>
      <right style="thin">
        <color rgb="FFFFFFFF"/>
      </right>
      <top/>
      <bottom/>
      <diagonal/>
    </border>
    <border>
      <left style="thin">
        <color rgb="FFEDEDED"/>
      </left>
      <right style="thin">
        <color rgb="FFF3F3F3"/>
      </right>
      <top/>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000000"/>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F3F3F3"/>
      </left>
      <right style="thin">
        <color rgb="FFF3F3F3"/>
      </right>
      <top style="thin">
        <color rgb="FFF3F3F3"/>
      </top>
      <bottom style="thin">
        <color rgb="FFF3F3F3"/>
      </bottom>
      <diagonal/>
    </border>
    <border>
      <left style="thin">
        <color rgb="FFFFFFFF"/>
      </left>
      <right style="thin">
        <color rgb="FFFFFFFF"/>
      </right>
      <top style="thin">
        <color rgb="FF1B224C"/>
      </top>
      <bottom style="thin">
        <color rgb="FFFFFFFF"/>
      </bottom>
      <diagonal/>
    </border>
    <border>
      <left style="thin">
        <color rgb="FFEDEDED"/>
      </left>
      <right style="thin">
        <color rgb="FFEDEDED"/>
      </right>
      <top style="thin">
        <color rgb="FFD9D9D9"/>
      </top>
      <bottom/>
      <diagonal/>
    </border>
    <border>
      <left style="thin">
        <color rgb="FFEDEDED"/>
      </left>
      <right style="thin">
        <color rgb="FFEDEDED"/>
      </right>
      <top/>
      <bottom/>
      <diagonal/>
    </border>
    <border>
      <left style="thin">
        <color rgb="FFEDEDED"/>
      </left>
      <right style="thin">
        <color rgb="FFEDEDED"/>
      </right>
      <top/>
      <bottom style="thin">
        <color rgb="FF1B224C"/>
      </bottom>
      <diagonal/>
    </border>
    <border>
      <left style="thin">
        <color rgb="FFFFFFFF"/>
      </left>
      <right/>
      <top style="thin">
        <color rgb="FF1B224C"/>
      </top>
      <bottom/>
      <diagonal/>
    </border>
    <border>
      <left style="thin">
        <color rgb="FFEDEDED"/>
      </left>
      <right style="thin">
        <color rgb="FFEDEDED"/>
      </right>
      <top style="thin">
        <color rgb="FF1B224C"/>
      </top>
      <bottom/>
      <diagonal/>
    </border>
    <border>
      <left style="thin">
        <color rgb="FF1B224C"/>
      </left>
      <right style="thin">
        <color rgb="FFEDEDED"/>
      </right>
      <top style="thin">
        <color rgb="FFD9D9D9"/>
      </top>
      <bottom/>
      <diagonal/>
    </border>
    <border>
      <left style="thin">
        <color rgb="FF1B224C"/>
      </left>
      <right style="thin">
        <color rgb="FFEDEDED"/>
      </right>
      <top/>
      <bottom/>
      <diagonal/>
    </border>
    <border>
      <left style="thin">
        <color rgb="FF1B224C"/>
      </left>
      <right style="thin">
        <color rgb="FFEDEDED"/>
      </right>
      <top/>
      <bottom style="thin">
        <color rgb="FF1B224C"/>
      </bottom>
      <diagonal/>
    </border>
    <border>
      <left style="thin">
        <color rgb="FF1B224C"/>
      </left>
      <right style="thin">
        <color rgb="FFEDEDED"/>
      </right>
      <top style="thin">
        <color rgb="FF1B224C"/>
      </top>
      <bottom/>
      <diagonal/>
    </border>
    <border>
      <left style="thin">
        <color rgb="FF1B224C"/>
      </left>
      <right/>
      <top/>
      <bottom/>
      <diagonal/>
    </border>
    <border>
      <left style="thin">
        <color rgb="FF1B224C"/>
      </left>
      <right style="thin">
        <color rgb="FFFFFFFF"/>
      </right>
      <top style="thin">
        <color rgb="FF1B224C"/>
      </top>
      <bottom style="thin">
        <color rgb="FFD9D9D9"/>
      </bottom>
      <diagonal/>
    </border>
    <border>
      <left style="thin">
        <color rgb="FFFFFFFF"/>
      </left>
      <right style="thin">
        <color rgb="FFFFFFFF"/>
      </right>
      <top style="thin">
        <color rgb="FF1B224C"/>
      </top>
      <bottom style="thin">
        <color rgb="FFD9D9D9"/>
      </bottom>
      <diagonal/>
    </border>
    <border>
      <left style="thin">
        <color rgb="FFFFFFFF"/>
      </left>
      <right style="thin">
        <color rgb="FFF3F3F3"/>
      </right>
      <top style="thin">
        <color rgb="FF1B224C"/>
      </top>
      <bottom style="thin">
        <color rgb="FFD9D9D9"/>
      </bottom>
      <diagonal/>
    </border>
    <border>
      <left style="thin">
        <color rgb="FFFFFFFF"/>
      </left>
      <right style="thin">
        <color rgb="FFFFFFFF"/>
      </right>
      <top style="thin">
        <color rgb="FF000000"/>
      </top>
      <bottom style="thin">
        <color rgb="FF1B224C"/>
      </bottom>
      <diagonal/>
    </border>
    <border>
      <left style="thin">
        <color rgb="FFFFFFFF"/>
      </left>
      <right style="thin">
        <color rgb="FFF3F3F3"/>
      </right>
      <top/>
      <bottom/>
      <diagonal/>
    </border>
    <border>
      <left style="thin">
        <color rgb="FFFFFFFF"/>
      </left>
      <right/>
      <top style="thin">
        <color rgb="FF000000"/>
      </top>
      <bottom style="thin">
        <color rgb="FF1B224C"/>
      </bottom>
      <diagonal/>
    </border>
    <border>
      <left style="thin">
        <color rgb="FFFFFFFF"/>
      </left>
      <right/>
      <top/>
      <bottom/>
      <diagonal/>
    </border>
    <border>
      <left style="thin">
        <color rgb="FFEDEDED"/>
      </left>
      <right/>
      <top style="thin">
        <color rgb="FFD9D9D9"/>
      </top>
      <bottom/>
      <diagonal/>
    </border>
    <border>
      <left style="thin">
        <color rgb="FFEDEDED"/>
      </left>
      <right/>
      <top/>
      <bottom/>
      <diagonal/>
    </border>
    <border>
      <left style="dotted">
        <color rgb="FFCDCFD7"/>
      </left>
      <right/>
      <top/>
      <bottom/>
      <diagonal/>
    </border>
    <border>
      <left style="dotted">
        <color rgb="FFCDCFD7"/>
      </left>
      <right/>
      <top/>
      <bottom style="thin">
        <color rgb="FF1B224C"/>
      </bottom>
      <diagonal/>
    </border>
    <border>
      <left style="dotted">
        <color rgb="FFCDCFD7"/>
      </left>
      <right style="thin">
        <color rgb="FF1B224C"/>
      </right>
      <top/>
      <bottom/>
      <diagonal/>
    </border>
    <border>
      <left style="dotted">
        <color rgb="FFCDCFD7"/>
      </left>
      <right style="thin">
        <color rgb="FF1B224C"/>
      </right>
      <top/>
      <bottom style="thin">
        <color rgb="FF1B224C"/>
      </bottom>
      <diagonal/>
    </border>
    <border>
      <left style="thin">
        <color rgb="FFEDEDED"/>
      </left>
      <right/>
      <top/>
      <bottom style="thin">
        <color rgb="FFD9D9D9"/>
      </bottom>
      <diagonal/>
    </border>
    <border>
      <left/>
      <right style="thin">
        <color rgb="FF1B224C"/>
      </right>
      <top style="thin">
        <color rgb="FF1B224C"/>
      </top>
      <bottom/>
      <diagonal/>
    </border>
    <border>
      <left/>
      <right style="thin">
        <color rgb="FF1B224C"/>
      </right>
      <top/>
      <bottom/>
      <diagonal/>
    </border>
    <border>
      <left/>
      <right style="thin">
        <color rgb="FF1B224C"/>
      </right>
      <top/>
      <bottom style="thin">
        <color rgb="FF1B224C"/>
      </bottom>
      <diagonal/>
    </border>
    <border>
      <left style="dotted">
        <color rgb="FFCDCFD7"/>
      </left>
      <right style="thin">
        <color rgb="FF1B224C"/>
      </right>
      <top style="thin">
        <color rgb="FF1B224C"/>
      </top>
      <bottom/>
      <diagonal/>
    </border>
    <border>
      <left style="dotted">
        <color rgb="FFCDCFD7"/>
      </left>
      <right/>
      <top style="thin">
        <color rgb="FF1B224C"/>
      </top>
      <bottom/>
      <diagonal/>
    </border>
    <border>
      <left style="thin">
        <color rgb="FFEDEDED"/>
      </left>
      <right/>
      <top style="thin">
        <color rgb="FFD9D9D9"/>
      </top>
      <bottom style="thin">
        <color rgb="FF1B224C"/>
      </bottom>
      <diagonal/>
    </border>
    <border>
      <left style="thin">
        <color rgb="FF1B224C"/>
      </left>
      <right style="dotted">
        <color rgb="FFCDCFD7"/>
      </right>
      <top/>
      <bottom/>
      <diagonal/>
    </border>
    <border>
      <left style="thin">
        <color rgb="FF1B224C"/>
      </left>
      <right style="dotted">
        <color rgb="FFCDCFD7"/>
      </right>
      <top/>
      <bottom style="thin">
        <color rgb="FF1B224C"/>
      </bottom>
      <diagonal/>
    </border>
    <border>
      <left style="thin">
        <color rgb="FF1B224C"/>
      </left>
      <right style="dotted">
        <color rgb="FFCDCFD7"/>
      </right>
      <top style="thin">
        <color rgb="FF1B224C"/>
      </top>
      <bottom/>
      <diagonal/>
    </border>
    <border>
      <left style="thin">
        <color rgb="FFEDEDED"/>
      </left>
      <right/>
      <top style="thin">
        <color rgb="FF1B224C"/>
      </top>
      <bottom style="thin">
        <color rgb="FFD9D9D9"/>
      </bottom>
      <diagonal/>
    </border>
    <border>
      <left style="thin">
        <color rgb="FF1B224C"/>
      </left>
      <right style="thin">
        <color rgb="FFF3F3F3"/>
      </right>
      <top style="thin">
        <color rgb="FF1B224C"/>
      </top>
      <bottom/>
      <diagonal/>
    </border>
    <border>
      <left style="thin">
        <color rgb="FF1B224C"/>
      </left>
      <right style="thin">
        <color rgb="FFF3F3F3"/>
      </right>
      <top/>
      <bottom/>
      <diagonal/>
    </border>
    <border>
      <left style="thin">
        <color rgb="FF1B224C"/>
      </left>
      <right style="thin">
        <color rgb="FFF3F3F3"/>
      </right>
      <top/>
      <bottom style="thin">
        <color rgb="FF1B224C"/>
      </bottom>
      <diagonal/>
    </border>
    <border>
      <left style="thin">
        <color rgb="FF1B224C"/>
      </left>
      <right style="thin">
        <color rgb="FF1B224C"/>
      </right>
      <top style="thin">
        <color rgb="FFD9D9D9"/>
      </top>
      <bottom/>
      <diagonal/>
    </border>
    <border>
      <left style="thin">
        <color rgb="FF1B224C"/>
      </left>
      <right style="thin">
        <color rgb="FF1B224C"/>
      </right>
      <top/>
      <bottom/>
      <diagonal/>
    </border>
    <border>
      <left style="thin">
        <color rgb="FF1B224C"/>
      </left>
      <right style="thin">
        <color rgb="FF1B224C"/>
      </right>
      <top/>
      <bottom style="thin">
        <color rgb="FF1B224C"/>
      </bottom>
      <diagonal/>
    </border>
    <border>
      <left style="thin">
        <color rgb="FF1B224C"/>
      </left>
      <right style="thin">
        <color rgb="FF1B224C"/>
      </right>
      <top style="thin">
        <color rgb="FF1B224C"/>
      </top>
      <bottom/>
      <diagonal/>
    </border>
    <border>
      <left style="thin">
        <color rgb="FF1B224C"/>
      </left>
      <right/>
      <top style="thin">
        <color rgb="FF1B224C"/>
      </top>
      <bottom/>
      <diagonal/>
    </border>
    <border>
      <left style="thin">
        <color rgb="FF1B224C"/>
      </left>
      <right/>
      <top/>
      <bottom style="thin">
        <color rgb="FF1B224C"/>
      </bottom>
      <diagonal/>
    </border>
    <border>
      <left style="dotted">
        <color rgb="FFCDCFD7"/>
      </left>
      <right/>
      <top style="thin">
        <color rgb="FFD9D9D9"/>
      </top>
      <bottom/>
      <diagonal/>
    </border>
    <border>
      <left style="thin">
        <color rgb="FFEDEDED"/>
      </left>
      <right style="thin">
        <color rgb="FF1B224C"/>
      </right>
      <top style="thin">
        <color rgb="FF1B224C"/>
      </top>
      <bottom/>
      <diagonal/>
    </border>
    <border>
      <left style="thin">
        <color rgb="FFEDEDED"/>
      </left>
      <right style="thin">
        <color rgb="FFEDEDED"/>
      </right>
      <top style="thin">
        <color rgb="FF1B224C"/>
      </top>
      <bottom style="thin">
        <color rgb="FF1B224C"/>
      </bottom>
      <diagonal/>
    </border>
    <border>
      <left style="thin">
        <color rgb="FFEDEDED"/>
      </left>
      <right style="thin">
        <color rgb="FF1B224C"/>
      </right>
      <top style="thin">
        <color rgb="FF1B224C"/>
      </top>
      <bottom style="thin">
        <color rgb="FF1B224C"/>
      </bottom>
      <diagonal/>
    </border>
    <border>
      <left style="thin">
        <color rgb="FFEDEDED"/>
      </left>
      <right/>
      <top style="thin">
        <color rgb="FF1B224C"/>
      </top>
      <bottom/>
      <diagonal/>
    </border>
    <border>
      <left style="thin">
        <color rgb="FFEDEDED"/>
      </left>
      <right/>
      <top/>
      <bottom style="thin">
        <color rgb="FF1B224C"/>
      </bottom>
      <diagonal/>
    </border>
    <border>
      <left style="thin">
        <color rgb="FFEDEDED"/>
      </left>
      <right/>
      <top style="thin">
        <color rgb="FF1B224C"/>
      </top>
      <bottom style="thin">
        <color rgb="FF1B224C"/>
      </bottom>
      <diagonal/>
    </border>
    <border>
      <left style="thin">
        <color rgb="FFF3F3F3"/>
      </left>
      <right/>
      <top/>
      <bottom/>
      <diagonal/>
    </border>
    <border>
      <left style="thin">
        <color rgb="FFF3F3F3"/>
      </left>
      <right/>
      <top style="thin">
        <color rgb="FF1B224C"/>
      </top>
      <bottom/>
      <diagonal/>
    </border>
    <border>
      <left style="thin">
        <color rgb="FFFFFFFF"/>
      </left>
      <right style="thin">
        <color rgb="FF1B224C"/>
      </right>
      <top style="thin">
        <color rgb="FFFFFFFF"/>
      </top>
      <bottom style="thin">
        <color rgb="FFFFFFFF"/>
      </bottom>
      <diagonal/>
    </border>
    <border>
      <left style="thin">
        <color rgb="FF1B224C"/>
      </left>
      <right style="thin">
        <color rgb="FFEDEDED"/>
      </right>
      <top/>
      <bottom style="thin">
        <color rgb="FFD9D9D9"/>
      </bottom>
      <diagonal/>
    </border>
    <border>
      <left style="thin">
        <color rgb="FFF3F3F3"/>
      </left>
      <right style="thin">
        <color rgb="FF1B224C"/>
      </right>
      <top style="thin">
        <color rgb="FF1B224C"/>
      </top>
      <bottom style="thin">
        <color rgb="FFD9D9D9"/>
      </bottom>
      <diagonal/>
    </border>
    <border>
      <left style="thin">
        <color rgb="FFFFFFFF"/>
      </left>
      <right/>
      <top style="thin">
        <color rgb="FFFFFFFF"/>
      </top>
      <bottom style="thin">
        <color rgb="FF1B224C"/>
      </bottom>
      <diagonal/>
    </border>
    <border>
      <left/>
      <right style="thin">
        <color rgb="FFFFFFFF"/>
      </right>
      <top style="thin">
        <color rgb="FFFFFFFF"/>
      </top>
      <bottom style="thin">
        <color rgb="FF1B224C"/>
      </bottom>
      <diagonal/>
    </border>
    <border>
      <left style="thin">
        <color rgb="FFFFFFFF"/>
      </left>
      <right/>
      <top style="thin">
        <color rgb="FF1B224C"/>
      </top>
      <bottom style="thin">
        <color rgb="FF1B224C"/>
      </bottom>
      <diagonal/>
    </border>
    <border>
      <left/>
      <right style="thin">
        <color rgb="FFFFFFFF"/>
      </right>
      <top style="thin">
        <color rgb="FF1B224C"/>
      </top>
      <bottom style="thin">
        <color rgb="FF1B224C"/>
      </bottom>
      <diagonal/>
    </border>
    <border>
      <left style="thin">
        <color rgb="FFFFFFFF"/>
      </left>
      <right/>
      <top/>
      <bottom style="thin">
        <color rgb="FF1B224C"/>
      </bottom>
      <diagonal/>
    </border>
    <border>
      <left/>
      <right style="thin">
        <color rgb="FFFFFFFF"/>
      </right>
      <top/>
      <bottom style="thin">
        <color rgb="FF1B224C"/>
      </bottom>
      <diagonal/>
    </border>
    <border>
      <left style="thin">
        <color rgb="FFFFFFFF"/>
      </left>
      <right style="thin">
        <color rgb="FFFFFFFF"/>
      </right>
      <top style="thin">
        <color rgb="FFFFFFFF"/>
      </top>
      <bottom style="thin">
        <color rgb="FF1B224C"/>
      </bottom>
      <diagonal/>
    </border>
    <border>
      <left style="thin">
        <color rgb="FFFFFFFF"/>
      </left>
      <right style="thin">
        <color rgb="FFFFFFFF"/>
      </right>
      <top style="thin">
        <color rgb="FF1B224C"/>
      </top>
      <bottom style="thin">
        <color rgb="FF1B224C"/>
      </bottom>
      <diagonal/>
    </border>
    <border>
      <left style="thin">
        <color rgb="FFFFFFFF"/>
      </left>
      <right style="thin">
        <color rgb="FFFFFFFF"/>
      </right>
      <top style="thin">
        <color rgb="FF1B224C"/>
      </top>
      <bottom/>
      <diagonal/>
    </border>
    <border>
      <left style="thin">
        <color rgb="FFFFFFFF"/>
      </left>
      <right style="thin">
        <color rgb="FFFFFFFF"/>
      </right>
      <top style="thin">
        <color rgb="FF000000"/>
      </top>
      <bottom/>
      <diagonal/>
    </border>
    <border>
      <left/>
      <right/>
      <top style="thin">
        <color rgb="FF1B224C"/>
      </top>
      <bottom style="thin">
        <color rgb="FF1B224C"/>
      </bottom>
      <diagonal/>
    </border>
    <border>
      <left/>
      <right/>
      <top/>
      <bottom style="thin">
        <color rgb="FF1B224C"/>
      </bottom>
      <diagonal/>
    </border>
    <border>
      <left/>
      <right/>
      <top style="thin">
        <color rgb="FFFFFFFF"/>
      </top>
      <bottom style="thin">
        <color rgb="FF1B224C"/>
      </bottom>
      <diagonal/>
    </border>
  </borders>
  <cellStyleXfs count="1">
    <xf numFmtId="0" fontId="0" fillId="0" borderId="0"/>
  </cellStyleXfs>
  <cellXfs count="353">
    <xf numFmtId="0" fontId="0" fillId="0" borderId="0" xfId="0"/>
    <xf numFmtId="0" fontId="1" fillId="0" borderId="1" xfId="0" applyFont="1" applyBorder="1"/>
    <xf numFmtId="0" fontId="1" fillId="0" borderId="1" xfId="0" applyFont="1" applyBorder="1" applyAlignment="1">
      <alignment horizontal="center"/>
    </xf>
    <xf numFmtId="0" fontId="1" fillId="0" borderId="0" xfId="0" applyFont="1"/>
    <xf numFmtId="0" fontId="2" fillId="0" borderId="0" xfId="0" applyFont="1"/>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0" xfId="0" applyFont="1" applyAlignment="1">
      <alignment vertical="center"/>
    </xf>
    <xf numFmtId="0" fontId="5" fillId="0" borderId="0" xfId="0" applyFont="1"/>
    <xf numFmtId="0" fontId="6" fillId="0" borderId="1" xfId="0" applyFont="1" applyBorder="1"/>
    <xf numFmtId="0" fontId="6" fillId="0" borderId="1" xfId="0" applyFont="1" applyBorder="1" applyAlignment="1">
      <alignment horizontal="center"/>
    </xf>
    <xf numFmtId="0" fontId="6" fillId="0" borderId="0" xfId="0" applyFont="1"/>
    <xf numFmtId="0" fontId="9" fillId="0" borderId="0" xfId="0" applyFont="1" applyAlignment="1">
      <alignment vertical="center" wrapText="1"/>
    </xf>
    <xf numFmtId="0" fontId="11" fillId="0" borderId="1" xfId="0" applyFont="1" applyBorder="1"/>
    <xf numFmtId="0" fontId="11" fillId="0" borderId="19" xfId="0" applyFont="1" applyBorder="1"/>
    <xf numFmtId="0" fontId="11" fillId="0" borderId="19" xfId="0" applyFont="1" applyBorder="1" applyAlignment="1">
      <alignment horizontal="left"/>
    </xf>
    <xf numFmtId="0" fontId="12" fillId="0" borderId="19" xfId="0" applyFont="1" applyBorder="1" applyAlignment="1">
      <alignment horizontal="center"/>
    </xf>
    <xf numFmtId="0" fontId="12" fillId="0" borderId="19" xfId="0" applyFont="1" applyBorder="1"/>
    <xf numFmtId="0" fontId="12" fillId="0" borderId="0" xfId="0" applyFont="1"/>
    <xf numFmtId="0" fontId="11" fillId="0" borderId="1" xfId="0" applyFont="1" applyBorder="1" applyAlignment="1">
      <alignment horizontal="left"/>
    </xf>
    <xf numFmtId="0" fontId="12" fillId="0" borderId="1" xfId="0" applyFont="1" applyBorder="1" applyAlignment="1">
      <alignment horizontal="center"/>
    </xf>
    <xf numFmtId="0" fontId="12" fillId="0" borderId="1" xfId="0" applyFont="1" applyBorder="1"/>
    <xf numFmtId="0" fontId="11" fillId="0" borderId="0" xfId="0" applyFont="1" applyAlignment="1">
      <alignment horizontal="left"/>
    </xf>
    <xf numFmtId="0" fontId="11" fillId="0" borderId="3" xfId="0" applyFont="1" applyBorder="1" applyAlignment="1">
      <alignment horizontal="left"/>
    </xf>
    <xf numFmtId="0" fontId="11" fillId="0" borderId="2" xfId="0" applyFont="1" applyBorder="1" applyAlignment="1">
      <alignment horizontal="left"/>
    </xf>
    <xf numFmtId="0" fontId="12" fillId="0" borderId="21" xfId="0" applyFont="1" applyBorder="1" applyAlignment="1">
      <alignment horizontal="center"/>
    </xf>
    <xf numFmtId="0" fontId="13" fillId="0" borderId="0" xfId="0" applyFont="1"/>
    <xf numFmtId="0" fontId="14" fillId="0" borderId="0" xfId="0" applyFont="1"/>
    <xf numFmtId="0" fontId="14" fillId="0" borderId="0" xfId="0" applyFont="1" applyAlignment="1">
      <alignment horizontal="left"/>
    </xf>
    <xf numFmtId="0" fontId="15" fillId="0" borderId="0" xfId="0" applyFont="1" applyAlignment="1">
      <alignment horizontal="center"/>
    </xf>
    <xf numFmtId="0" fontId="16" fillId="0" borderId="0" xfId="0" applyFont="1"/>
    <xf numFmtId="0" fontId="16" fillId="0" borderId="0" xfId="0" applyFont="1" applyAlignment="1">
      <alignment horizontal="left"/>
    </xf>
    <xf numFmtId="0" fontId="13" fillId="0" borderId="0" xfId="0" applyFont="1" applyAlignment="1">
      <alignment horizontal="center"/>
    </xf>
    <xf numFmtId="0" fontId="16" fillId="0" borderId="2" xfId="0" applyFont="1" applyBorder="1"/>
    <xf numFmtId="0" fontId="16" fillId="0" borderId="2" xfId="0" applyFont="1" applyBorder="1" applyAlignment="1">
      <alignment horizontal="left"/>
    </xf>
    <xf numFmtId="0" fontId="13" fillId="0" borderId="2" xfId="0" applyFont="1" applyBorder="1" applyAlignment="1">
      <alignment horizontal="center"/>
    </xf>
    <xf numFmtId="0" fontId="16" fillId="0" borderId="33" xfId="0" applyFont="1" applyBorder="1"/>
    <xf numFmtId="0" fontId="16" fillId="0" borderId="33" xfId="0" applyFont="1" applyBorder="1" applyAlignment="1">
      <alignment horizontal="left"/>
    </xf>
    <xf numFmtId="0" fontId="13" fillId="0" borderId="33" xfId="0" applyFont="1" applyBorder="1"/>
    <xf numFmtId="0" fontId="13" fillId="0" borderId="33" xfId="0" applyFont="1" applyBorder="1" applyAlignment="1">
      <alignment horizontal="right"/>
    </xf>
    <xf numFmtId="1" fontId="13" fillId="0" borderId="33" xfId="0" applyNumberFormat="1" applyFont="1" applyBorder="1" applyAlignment="1">
      <alignment horizontal="right"/>
    </xf>
    <xf numFmtId="0" fontId="16" fillId="0" borderId="19" xfId="0" applyFont="1" applyBorder="1"/>
    <xf numFmtId="0" fontId="16" fillId="0" borderId="1" xfId="0" applyFont="1" applyBorder="1"/>
    <xf numFmtId="0" fontId="16" fillId="0" borderId="33" xfId="0" applyFont="1" applyBorder="1" applyAlignment="1">
      <alignment horizontal="right"/>
    </xf>
    <xf numFmtId="0" fontId="18" fillId="0" borderId="0" xfId="0" applyFont="1"/>
    <xf numFmtId="0" fontId="17" fillId="0" borderId="0" xfId="0" applyFont="1"/>
    <xf numFmtId="0" fontId="20" fillId="0" borderId="1" xfId="0" applyFont="1" applyBorder="1" applyAlignment="1">
      <alignment vertical="center"/>
    </xf>
    <xf numFmtId="0" fontId="20" fillId="0" borderId="2" xfId="0" applyFont="1" applyBorder="1" applyAlignment="1">
      <alignment vertical="center"/>
    </xf>
    <xf numFmtId="0" fontId="20" fillId="0" borderId="2" xfId="0" applyFont="1" applyBorder="1" applyAlignment="1">
      <alignment horizontal="center" vertical="center"/>
    </xf>
    <xf numFmtId="0" fontId="20" fillId="0" borderId="0" xfId="0" applyFont="1" applyAlignment="1">
      <alignment vertical="center"/>
    </xf>
    <xf numFmtId="0" fontId="20" fillId="0" borderId="3" xfId="0" applyFont="1" applyBorder="1" applyAlignment="1">
      <alignment vertical="center"/>
    </xf>
    <xf numFmtId="0" fontId="20" fillId="0" borderId="13" xfId="0" applyFont="1" applyBorder="1" applyAlignment="1">
      <alignment vertical="center"/>
    </xf>
    <xf numFmtId="0" fontId="20" fillId="0" borderId="13" xfId="0" applyFont="1" applyBorder="1" applyAlignment="1">
      <alignment horizontal="center" vertical="center"/>
    </xf>
    <xf numFmtId="0" fontId="24" fillId="0" borderId="15" xfId="0" applyFont="1" applyBorder="1" applyAlignment="1">
      <alignment horizontal="center" vertical="center" wrapText="1"/>
    </xf>
    <xf numFmtId="0" fontId="26" fillId="0" borderId="1" xfId="0" applyFont="1" applyBorder="1"/>
    <xf numFmtId="0" fontId="26" fillId="0" borderId="19" xfId="0" applyFont="1" applyBorder="1"/>
    <xf numFmtId="0" fontId="26" fillId="0" borderId="19" xfId="0" applyFont="1" applyBorder="1" applyAlignment="1">
      <alignment horizontal="left"/>
    </xf>
    <xf numFmtId="0" fontId="27" fillId="0" borderId="19" xfId="0" applyFont="1" applyBorder="1" applyAlignment="1">
      <alignment horizontal="center"/>
    </xf>
    <xf numFmtId="0" fontId="27" fillId="0" borderId="19" xfId="0" applyFont="1" applyBorder="1"/>
    <xf numFmtId="0" fontId="27" fillId="0" borderId="0" xfId="0" applyFont="1"/>
    <xf numFmtId="0" fontId="26" fillId="0" borderId="1" xfId="0" applyFont="1" applyBorder="1" applyAlignment="1">
      <alignment horizontal="left"/>
    </xf>
    <xf numFmtId="0" fontId="27" fillId="0" borderId="1" xfId="0" applyFont="1" applyBorder="1" applyAlignment="1">
      <alignment horizontal="center"/>
    </xf>
    <xf numFmtId="0" fontId="27" fillId="0" borderId="1" xfId="0" applyFont="1" applyBorder="1"/>
    <xf numFmtId="0" fontId="26" fillId="0" borderId="2" xfId="0" applyFont="1" applyBorder="1"/>
    <xf numFmtId="0" fontId="26" fillId="0" borderId="2" xfId="0" applyFont="1" applyBorder="1" applyAlignment="1">
      <alignment horizontal="left"/>
    </xf>
    <xf numFmtId="0" fontId="27" fillId="0" borderId="2" xfId="0" applyFont="1" applyBorder="1" applyAlignment="1">
      <alignment horizontal="center"/>
    </xf>
    <xf numFmtId="0" fontId="27" fillId="0" borderId="2" xfId="0" applyFont="1" applyBorder="1"/>
    <xf numFmtId="0" fontId="26" fillId="0" borderId="13" xfId="0" applyFont="1" applyBorder="1" applyAlignment="1">
      <alignment horizontal="left"/>
    </xf>
    <xf numFmtId="0" fontId="27" fillId="0" borderId="13" xfId="0" applyFont="1" applyBorder="1" applyAlignment="1">
      <alignment horizontal="center"/>
    </xf>
    <xf numFmtId="0" fontId="27" fillId="0" borderId="13" xfId="0" applyFont="1" applyBorder="1"/>
    <xf numFmtId="0" fontId="26" fillId="0" borderId="0" xfId="0" applyFont="1" applyAlignment="1">
      <alignment horizontal="left"/>
    </xf>
    <xf numFmtId="0" fontId="26" fillId="0" borderId="3" xfId="0" applyFont="1" applyBorder="1" applyAlignment="1">
      <alignment horizontal="left"/>
    </xf>
    <xf numFmtId="0" fontId="26" fillId="0" borderId="3" xfId="0" applyFont="1" applyBorder="1"/>
    <xf numFmtId="0" fontId="30" fillId="0" borderId="1" xfId="0" applyFont="1" applyBorder="1" applyAlignment="1">
      <alignment vertical="center"/>
    </xf>
    <xf numFmtId="0" fontId="30" fillId="0" borderId="1" xfId="0" applyFont="1" applyBorder="1" applyAlignment="1">
      <alignment horizontal="center" vertical="center"/>
    </xf>
    <xf numFmtId="0" fontId="30" fillId="0" borderId="0" xfId="0" applyFont="1" applyAlignment="1">
      <alignment vertical="center"/>
    </xf>
    <xf numFmtId="0" fontId="32" fillId="0" borderId="0" xfId="0" applyFont="1"/>
    <xf numFmtId="0" fontId="33" fillId="2" borderId="3" xfId="0" applyFont="1" applyFill="1" applyBorder="1" applyAlignment="1">
      <alignment vertical="center"/>
    </xf>
    <xf numFmtId="0" fontId="33" fillId="2" borderId="20" xfId="0" applyFont="1" applyFill="1" applyBorder="1" applyAlignment="1">
      <alignment vertical="center"/>
    </xf>
    <xf numFmtId="0" fontId="33" fillId="2" borderId="21" xfId="0" applyFont="1" applyFill="1" applyBorder="1" applyAlignment="1">
      <alignment vertical="center"/>
    </xf>
    <xf numFmtId="0" fontId="35" fillId="0" borderId="1" xfId="0" applyFont="1" applyBorder="1" applyAlignment="1">
      <alignment vertical="center"/>
    </xf>
    <xf numFmtId="0" fontId="36" fillId="0" borderId="22" xfId="0" applyFont="1" applyBorder="1" applyAlignment="1">
      <alignment vertical="center"/>
    </xf>
    <xf numFmtId="0" fontId="38" fillId="0" borderId="22" xfId="0" applyFont="1" applyBorder="1" applyAlignment="1">
      <alignment horizontal="left" vertical="center"/>
    </xf>
    <xf numFmtId="0" fontId="39" fillId="0" borderId="22" xfId="0" applyFont="1" applyBorder="1" applyAlignment="1">
      <alignment horizontal="center" vertical="center"/>
    </xf>
    <xf numFmtId="0" fontId="39" fillId="0" borderId="22" xfId="0" applyFont="1" applyBorder="1" applyAlignment="1">
      <alignment vertical="center"/>
    </xf>
    <xf numFmtId="0" fontId="39" fillId="0" borderId="11" xfId="0" applyFont="1" applyBorder="1" applyAlignment="1">
      <alignment vertical="center"/>
    </xf>
    <xf numFmtId="0" fontId="40" fillId="0" borderId="0" xfId="0" applyFont="1" applyAlignment="1">
      <alignment vertical="center"/>
    </xf>
    <xf numFmtId="0" fontId="32" fillId="0" borderId="0" xfId="0" applyFont="1" applyAlignment="1">
      <alignment vertical="center"/>
    </xf>
    <xf numFmtId="0" fontId="26" fillId="0" borderId="34" xfId="0" applyFont="1" applyBorder="1"/>
    <xf numFmtId="0" fontId="16" fillId="0" borderId="35" xfId="0" applyFont="1" applyBorder="1" applyAlignment="1">
      <alignment horizontal="center" vertical="center" wrapText="1"/>
    </xf>
    <xf numFmtId="0" fontId="26" fillId="0" borderId="34" xfId="0" applyFont="1" applyBorder="1" applyAlignment="1">
      <alignment horizontal="left"/>
    </xf>
    <xf numFmtId="0" fontId="27" fillId="0" borderId="34" xfId="0" applyFont="1" applyBorder="1"/>
    <xf numFmtId="0" fontId="27" fillId="0" borderId="38" xfId="0" applyFont="1" applyBorder="1"/>
    <xf numFmtId="0" fontId="16" fillId="0" borderId="3" xfId="0" applyFont="1" applyBorder="1" applyAlignment="1">
      <alignment vertical="center"/>
    </xf>
    <xf numFmtId="0" fontId="20" fillId="0" borderId="44" xfId="0" applyFont="1" applyBorder="1" applyAlignment="1">
      <alignment vertical="center"/>
    </xf>
    <xf numFmtId="0" fontId="20" fillId="0" borderId="48" xfId="0" applyFont="1" applyBorder="1" applyAlignment="1">
      <alignment vertical="center"/>
    </xf>
    <xf numFmtId="0" fontId="20" fillId="0" borderId="50" xfId="0" applyFont="1" applyBorder="1" applyAlignment="1">
      <alignment vertical="center"/>
    </xf>
    <xf numFmtId="0" fontId="9" fillId="0" borderId="44" xfId="0" applyFont="1" applyBorder="1" applyAlignment="1">
      <alignment vertical="center" wrapText="1"/>
    </xf>
    <xf numFmtId="0" fontId="16" fillId="0" borderId="52" xfId="0" applyFont="1" applyBorder="1" applyAlignment="1">
      <alignment vertical="center" wrapText="1"/>
    </xf>
    <xf numFmtId="0" fontId="46" fillId="2" borderId="46" xfId="0" applyFont="1" applyFill="1" applyBorder="1" applyAlignment="1">
      <alignment horizontal="center" vertical="center"/>
    </xf>
    <xf numFmtId="0" fontId="46" fillId="2" borderId="45" xfId="0" applyFont="1" applyFill="1" applyBorder="1" applyAlignment="1">
      <alignment horizontal="center" vertical="center"/>
    </xf>
    <xf numFmtId="0" fontId="46" fillId="2" borderId="47" xfId="0" applyFont="1" applyFill="1" applyBorder="1" applyAlignment="1">
      <alignment horizontal="center" vertical="center"/>
    </xf>
    <xf numFmtId="0" fontId="46" fillId="2" borderId="14"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49" xfId="0" applyFont="1" applyFill="1" applyBorder="1" applyAlignment="1">
      <alignment horizontal="center" vertical="center"/>
    </xf>
    <xf numFmtId="0" fontId="46" fillId="2" borderId="51" xfId="0" applyFont="1" applyFill="1" applyBorder="1" applyAlignment="1">
      <alignment horizontal="center" vertical="center"/>
    </xf>
    <xf numFmtId="0" fontId="16" fillId="0" borderId="39" xfId="0" applyFont="1" applyBorder="1" applyAlignment="1">
      <alignment horizontal="center" vertical="center" wrapText="1"/>
    </xf>
    <xf numFmtId="0" fontId="16" fillId="0" borderId="79" xfId="0" applyFont="1" applyBorder="1" applyAlignment="1">
      <alignment vertical="center" wrapText="1"/>
    </xf>
    <xf numFmtId="0" fontId="16" fillId="6" borderId="39" xfId="0" applyFont="1" applyFill="1" applyBorder="1" applyAlignment="1">
      <alignment horizontal="center" vertical="center" wrapText="1"/>
    </xf>
    <xf numFmtId="0" fontId="16" fillId="0" borderId="80" xfId="0" applyFont="1" applyBorder="1" applyAlignment="1">
      <alignment horizontal="center" vertical="center" wrapText="1"/>
    </xf>
    <xf numFmtId="0" fontId="16" fillId="0" borderId="81" xfId="0" applyFont="1" applyBorder="1" applyAlignment="1">
      <alignment vertical="center" wrapText="1"/>
    </xf>
    <xf numFmtId="0" fontId="16" fillId="0" borderId="53" xfId="0" applyFont="1" applyBorder="1" applyAlignment="1">
      <alignment vertical="center" wrapText="1"/>
    </xf>
    <xf numFmtId="0" fontId="16" fillId="0" borderId="36" xfId="0" applyFont="1" applyBorder="1" applyAlignment="1">
      <alignment horizontal="center" vertical="center" wrapText="1"/>
    </xf>
    <xf numFmtId="0" fontId="42" fillId="0" borderId="81" xfId="0" applyFont="1" applyBorder="1" applyAlignment="1">
      <alignment vertical="center" wrapText="1"/>
    </xf>
    <xf numFmtId="0" fontId="16" fillId="0" borderId="82" xfId="0" applyFont="1" applyBorder="1" applyAlignment="1">
      <alignment vertical="center" wrapText="1"/>
    </xf>
    <xf numFmtId="0" fontId="16" fillId="0" borderId="83" xfId="0" applyFont="1" applyBorder="1" applyAlignment="1">
      <alignment vertical="center" wrapText="1"/>
    </xf>
    <xf numFmtId="0" fontId="41" fillId="0" borderId="81" xfId="0" applyFont="1" applyBorder="1" applyAlignment="1">
      <alignment vertical="center" wrapText="1"/>
    </xf>
    <xf numFmtId="0" fontId="42" fillId="0" borderId="53" xfId="0" applyFont="1" applyBorder="1" applyAlignment="1">
      <alignment vertical="center" wrapText="1"/>
    </xf>
    <xf numFmtId="0" fontId="6"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21" xfId="0" applyFont="1" applyBorder="1" applyAlignment="1">
      <alignment horizontal="center" vertical="center"/>
    </xf>
    <xf numFmtId="0" fontId="0" fillId="0" borderId="0" xfId="0" applyAlignment="1">
      <alignment vertical="center"/>
    </xf>
    <xf numFmtId="0" fontId="48" fillId="0" borderId="1" xfId="0" applyFont="1" applyBorder="1" applyAlignment="1">
      <alignment vertical="center"/>
    </xf>
    <xf numFmtId="0" fontId="48" fillId="0" borderId="2" xfId="0" applyFont="1" applyBorder="1" applyAlignment="1">
      <alignment vertical="center"/>
    </xf>
    <xf numFmtId="0" fontId="48" fillId="0" borderId="2" xfId="0" applyFont="1" applyBorder="1" applyAlignment="1">
      <alignment horizontal="center" vertical="center"/>
    </xf>
    <xf numFmtId="0" fontId="48" fillId="0" borderId="0" xfId="0" applyFont="1" applyAlignment="1">
      <alignment vertical="center"/>
    </xf>
    <xf numFmtId="0" fontId="48" fillId="0" borderId="3" xfId="0" applyFont="1" applyBorder="1" applyAlignment="1">
      <alignment vertical="center"/>
    </xf>
    <xf numFmtId="0" fontId="50" fillId="3" borderId="5" xfId="0" applyFont="1" applyFill="1" applyBorder="1" applyAlignment="1">
      <alignment vertical="center"/>
    </xf>
    <xf numFmtId="0" fontId="50" fillId="3" borderId="8" xfId="0" applyFont="1" applyFill="1" applyBorder="1" applyAlignment="1">
      <alignment vertical="center"/>
    </xf>
    <xf numFmtId="0" fontId="50" fillId="3" borderId="11" xfId="0" applyFont="1" applyFill="1" applyBorder="1" applyAlignment="1">
      <alignment vertical="center"/>
    </xf>
    <xf numFmtId="0" fontId="48" fillId="0" borderId="13" xfId="0" applyFont="1" applyBorder="1" applyAlignment="1">
      <alignment vertical="center"/>
    </xf>
    <xf numFmtId="0" fontId="48" fillId="0" borderId="13" xfId="0" applyFont="1" applyBorder="1" applyAlignment="1">
      <alignment horizontal="center" vertical="center"/>
    </xf>
    <xf numFmtId="0" fontId="51" fillId="0" borderId="87" xfId="0" applyFont="1" applyBorder="1" applyAlignment="1">
      <alignment vertical="center"/>
    </xf>
    <xf numFmtId="0" fontId="46" fillId="2" borderId="89" xfId="0" applyFont="1" applyFill="1" applyBorder="1" applyAlignment="1">
      <alignment horizontal="center" vertical="center"/>
    </xf>
    <xf numFmtId="0" fontId="48" fillId="0" borderId="44" xfId="0" applyFont="1" applyBorder="1" applyAlignment="1">
      <alignment vertical="center"/>
    </xf>
    <xf numFmtId="0" fontId="51" fillId="0" borderId="35" xfId="0" applyFont="1" applyBorder="1" applyAlignment="1">
      <alignment horizontal="center" vertical="center" wrapText="1"/>
    </xf>
    <xf numFmtId="0" fontId="51" fillId="0" borderId="52" xfId="0" applyFont="1" applyBorder="1" applyAlignment="1">
      <alignment vertical="center" wrapText="1"/>
    </xf>
    <xf numFmtId="0" fontId="53" fillId="0" borderId="15" xfId="0" applyFont="1" applyBorder="1" applyAlignment="1">
      <alignment horizontal="center" vertical="center" wrapText="1"/>
    </xf>
    <xf numFmtId="0" fontId="55" fillId="0" borderId="0" xfId="0" applyFont="1" applyAlignment="1">
      <alignment vertical="center" wrapText="1"/>
    </xf>
    <xf numFmtId="0" fontId="51" fillId="0" borderId="39" xfId="0" applyFont="1" applyBorder="1" applyAlignment="1">
      <alignment horizontal="center" vertical="center" wrapText="1"/>
    </xf>
    <xf numFmtId="0" fontId="51" fillId="0" borderId="82" xfId="0" applyFont="1" applyBorder="1" applyAlignment="1">
      <alignment vertical="center" wrapText="1"/>
    </xf>
    <xf numFmtId="0" fontId="51" fillId="0" borderId="68" xfId="0" applyFont="1" applyBorder="1" applyAlignment="1">
      <alignment vertical="center" wrapText="1"/>
    </xf>
    <xf numFmtId="0" fontId="51" fillId="0" borderId="80" xfId="0" applyFont="1" applyBorder="1" applyAlignment="1">
      <alignment horizontal="center" vertical="center" wrapText="1"/>
    </xf>
    <xf numFmtId="0" fontId="51" fillId="0" borderId="64" xfId="0" applyFont="1" applyBorder="1" applyAlignment="1">
      <alignment vertical="center" wrapText="1"/>
    </xf>
    <xf numFmtId="0" fontId="51" fillId="0" borderId="37" xfId="0" applyFont="1" applyBorder="1" applyAlignment="1">
      <alignment horizontal="center" vertical="center" wrapText="1"/>
    </xf>
    <xf numFmtId="0" fontId="51" fillId="0" borderId="83" xfId="0" applyFont="1" applyBorder="1" applyAlignment="1">
      <alignment vertical="center" wrapText="1"/>
    </xf>
    <xf numFmtId="0" fontId="51" fillId="0" borderId="36" xfId="0" applyFont="1" applyBorder="1" applyAlignment="1">
      <alignment horizontal="center" vertical="center" wrapText="1"/>
    </xf>
    <xf numFmtId="0" fontId="51" fillId="0" borderId="53" xfId="0" applyFont="1" applyBorder="1" applyAlignment="1">
      <alignment vertical="center" wrapText="1"/>
    </xf>
    <xf numFmtId="0" fontId="51" fillId="0" borderId="84" xfId="0" applyFont="1" applyBorder="1" applyAlignment="1">
      <alignment vertical="center" wrapText="1"/>
    </xf>
    <xf numFmtId="0" fontId="35" fillId="0" borderId="3" xfId="0" applyFont="1" applyBorder="1"/>
    <xf numFmtId="0" fontId="55" fillId="0" borderId="44" xfId="0" applyFont="1" applyBorder="1" applyAlignment="1">
      <alignment vertical="center" wrapText="1"/>
    </xf>
    <xf numFmtId="0" fontId="35" fillId="0" borderId="1" xfId="0" applyFont="1" applyBorder="1"/>
    <xf numFmtId="0" fontId="35" fillId="0" borderId="34" xfId="0" applyFont="1" applyBorder="1"/>
    <xf numFmtId="0" fontId="35" fillId="0" borderId="19" xfId="0" applyFont="1" applyBorder="1" applyAlignment="1">
      <alignment horizontal="left"/>
    </xf>
    <xf numFmtId="0" fontId="35" fillId="0" borderId="34" xfId="0" applyFont="1" applyBorder="1" applyAlignment="1">
      <alignment horizontal="left"/>
    </xf>
    <xf numFmtId="0" fontId="40" fillId="0" borderId="34" xfId="0" applyFont="1" applyBorder="1" applyAlignment="1">
      <alignment horizontal="center" vertical="center"/>
    </xf>
    <xf numFmtId="0" fontId="40" fillId="0" borderId="19" xfId="0" applyFont="1" applyBorder="1" applyAlignment="1">
      <alignment horizontal="center" vertical="center"/>
    </xf>
    <xf numFmtId="0" fontId="40" fillId="0" borderId="34" xfId="0" applyFont="1" applyBorder="1" applyAlignment="1">
      <alignment vertical="center"/>
    </xf>
    <xf numFmtId="0" fontId="40" fillId="0" borderId="38" xfId="0" applyFont="1" applyBorder="1" applyAlignment="1">
      <alignment vertical="center"/>
    </xf>
    <xf numFmtId="0" fontId="40" fillId="0" borderId="0" xfId="0" applyFont="1"/>
    <xf numFmtId="0" fontId="35" fillId="0" borderId="1" xfId="0" applyFont="1" applyBorder="1" applyAlignment="1">
      <alignment horizontal="left"/>
    </xf>
    <xf numFmtId="0" fontId="40" fillId="0" borderId="1" xfId="0" applyFont="1" applyBorder="1" applyAlignment="1">
      <alignment horizontal="center" vertical="center"/>
    </xf>
    <xf numFmtId="0" fontId="40" fillId="0" borderId="1" xfId="0" applyFont="1" applyBorder="1" applyAlignment="1">
      <alignment vertical="center"/>
    </xf>
    <xf numFmtId="0" fontId="35" fillId="0" borderId="1" xfId="0" applyFont="1" applyBorder="1" applyAlignment="1">
      <alignment horizontal="left" vertical="center"/>
    </xf>
    <xf numFmtId="0" fontId="35" fillId="0" borderId="13" xfId="0" applyFont="1" applyBorder="1" applyAlignment="1">
      <alignment horizontal="left"/>
    </xf>
    <xf numFmtId="0" fontId="40" fillId="0" borderId="13" xfId="0" applyFont="1" applyBorder="1" applyAlignment="1">
      <alignment horizontal="center" vertical="center"/>
    </xf>
    <xf numFmtId="0" fontId="40" fillId="0" borderId="13" xfId="0" applyFont="1" applyBorder="1" applyAlignment="1">
      <alignment vertical="center"/>
    </xf>
    <xf numFmtId="0" fontId="35" fillId="0" borderId="0" xfId="0" applyFont="1" applyAlignment="1">
      <alignment horizontal="left"/>
    </xf>
    <xf numFmtId="0" fontId="35" fillId="0" borderId="0" xfId="0" applyFont="1" applyAlignment="1">
      <alignment horizontal="left" vertical="center"/>
    </xf>
    <xf numFmtId="0" fontId="35" fillId="0" borderId="3" xfId="0" applyFont="1" applyBorder="1" applyAlignment="1">
      <alignment horizontal="left"/>
    </xf>
    <xf numFmtId="0" fontId="35" fillId="0" borderId="2" xfId="0" applyFont="1" applyBorder="1"/>
    <xf numFmtId="0" fontId="35" fillId="0" borderId="2" xfId="0" applyFont="1" applyBorder="1" applyAlignment="1">
      <alignment horizontal="left"/>
    </xf>
    <xf numFmtId="0" fontId="40" fillId="0" borderId="2" xfId="0" applyFont="1" applyBorder="1" applyAlignment="1">
      <alignment horizontal="center" vertical="center"/>
    </xf>
    <xf numFmtId="0" fontId="40" fillId="0" borderId="2" xfId="0" applyFont="1" applyBorder="1" applyAlignment="1">
      <alignment vertical="center"/>
    </xf>
    <xf numFmtId="0" fontId="35" fillId="0" borderId="19" xfId="0" applyFont="1" applyBorder="1" applyAlignment="1">
      <alignment vertical="center"/>
    </xf>
    <xf numFmtId="0" fontId="35" fillId="0" borderId="19" xfId="0" applyFont="1" applyBorder="1" applyAlignment="1">
      <alignment horizontal="left" vertical="center"/>
    </xf>
    <xf numFmtId="0" fontId="26" fillId="0" borderId="23" xfId="0" applyFont="1" applyBorder="1" applyAlignment="1">
      <alignment horizontal="left"/>
    </xf>
    <xf numFmtId="0" fontId="9" fillId="0" borderId="93" xfId="0" applyFont="1" applyBorder="1" applyAlignment="1">
      <alignment vertical="center"/>
    </xf>
    <xf numFmtId="0" fontId="26" fillId="0" borderId="13" xfId="0" applyFont="1" applyBorder="1" applyAlignment="1">
      <alignment vertical="center"/>
    </xf>
    <xf numFmtId="0" fontId="26" fillId="0" borderId="13" xfId="0" applyFont="1" applyBorder="1" applyAlignment="1">
      <alignment horizontal="left" vertical="center"/>
    </xf>
    <xf numFmtId="0" fontId="26" fillId="0" borderId="51" xfId="0" applyFont="1" applyBorder="1" applyAlignment="1">
      <alignment horizontal="left" vertical="center"/>
    </xf>
    <xf numFmtId="0" fontId="28" fillId="0" borderId="96" xfId="0" applyFont="1" applyBorder="1" applyAlignment="1">
      <alignment vertical="center"/>
    </xf>
    <xf numFmtId="0" fontId="28" fillId="0" borderId="19" xfId="0" applyFont="1" applyBorder="1" applyAlignment="1">
      <alignment vertical="center"/>
    </xf>
    <xf numFmtId="0" fontId="28" fillId="0" borderId="97" xfId="0" applyFont="1" applyBorder="1" applyAlignment="1">
      <alignment vertical="center"/>
    </xf>
    <xf numFmtId="0" fontId="35" fillId="0" borderId="23" xfId="0" applyFont="1" applyBorder="1" applyAlignment="1">
      <alignment horizontal="left" vertical="center"/>
    </xf>
    <xf numFmtId="0" fontId="51" fillId="0" borderId="92" xfId="0" applyFont="1" applyBorder="1" applyAlignment="1">
      <alignment horizontal="left" vertical="center"/>
    </xf>
    <xf numFmtId="0" fontId="16" fillId="0" borderId="94" xfId="0" applyFont="1" applyBorder="1" applyAlignment="1">
      <alignment horizontal="left" vertical="center"/>
    </xf>
    <xf numFmtId="0" fontId="16" fillId="0" borderId="92" xfId="0" applyFont="1" applyBorder="1" applyAlignment="1">
      <alignment horizontal="left" vertical="center"/>
    </xf>
    <xf numFmtId="0" fontId="51" fillId="0" borderId="94" xfId="0" applyFont="1" applyBorder="1" applyAlignment="1">
      <alignment vertical="center"/>
    </xf>
    <xf numFmtId="0" fontId="51" fillId="0" borderId="94" xfId="0" applyFont="1" applyBorder="1" applyAlignment="1">
      <alignment horizontal="left" vertical="center"/>
    </xf>
    <xf numFmtId="0" fontId="55" fillId="0" borderId="95" xfId="0" applyFont="1" applyBorder="1" applyAlignment="1">
      <alignment vertical="center"/>
    </xf>
    <xf numFmtId="0" fontId="35" fillId="0" borderId="94" xfId="0" applyFont="1" applyBorder="1" applyAlignment="1">
      <alignment horizontal="left" vertical="center"/>
    </xf>
    <xf numFmtId="0" fontId="58" fillId="0" borderId="96" xfId="0" applyFont="1" applyBorder="1" applyAlignment="1">
      <alignment vertical="center"/>
    </xf>
    <xf numFmtId="0" fontId="58" fillId="0" borderId="19" xfId="0" applyFont="1" applyBorder="1" applyAlignment="1">
      <alignment vertical="center"/>
    </xf>
    <xf numFmtId="0" fontId="58" fillId="0" borderId="97" xfId="0" applyFont="1" applyBorder="1" applyAlignment="1">
      <alignment vertical="center"/>
    </xf>
    <xf numFmtId="0" fontId="16" fillId="0" borderId="38" xfId="0" applyFont="1" applyBorder="1" applyAlignment="1">
      <alignment vertical="center"/>
    </xf>
    <xf numFmtId="0" fontId="26" fillId="0" borderId="99" xfId="0" applyFont="1" applyBorder="1" applyAlignment="1">
      <alignment horizontal="left"/>
    </xf>
    <xf numFmtId="0" fontId="17" fillId="0" borderId="99" xfId="0" applyFont="1" applyBorder="1"/>
    <xf numFmtId="0" fontId="26" fillId="0" borderId="21" xfId="0" applyFont="1" applyBorder="1" applyAlignment="1">
      <alignment horizontal="left"/>
    </xf>
    <xf numFmtId="0" fontId="26" fillId="0" borderId="98" xfId="0" applyFont="1" applyBorder="1" applyAlignment="1">
      <alignment vertical="center"/>
    </xf>
    <xf numFmtId="0" fontId="16" fillId="0" borderId="100" xfId="0" applyFont="1" applyBorder="1" applyAlignment="1">
      <alignment horizontal="left" vertical="center"/>
    </xf>
    <xf numFmtId="0" fontId="18" fillId="11" borderId="5" xfId="0" applyFont="1" applyFill="1" applyBorder="1" applyAlignment="1">
      <alignment vertical="center"/>
    </xf>
    <xf numFmtId="0" fontId="18" fillId="11" borderId="8" xfId="0" applyFont="1" applyFill="1" applyBorder="1" applyAlignment="1">
      <alignment vertical="center"/>
    </xf>
    <xf numFmtId="0" fontId="18" fillId="11" borderId="11" xfId="0" applyFont="1" applyFill="1" applyBorder="1" applyAlignment="1">
      <alignment vertical="center"/>
    </xf>
    <xf numFmtId="0" fontId="23" fillId="12" borderId="101" xfId="0" applyFont="1" applyFill="1" applyBorder="1" applyAlignment="1">
      <alignment horizontal="left" vertical="center"/>
    </xf>
    <xf numFmtId="0" fontId="23" fillId="5" borderId="101" xfId="0" applyFont="1" applyFill="1" applyBorder="1" applyAlignment="1">
      <alignment horizontal="left" vertical="center"/>
    </xf>
    <xf numFmtId="0" fontId="43" fillId="5" borderId="102" xfId="0" applyFont="1" applyFill="1" applyBorder="1" applyAlignment="1">
      <alignment horizontal="left" vertical="center"/>
    </xf>
    <xf numFmtId="0" fontId="63" fillId="0" borderId="0" xfId="0" applyFont="1"/>
    <xf numFmtId="0" fontId="43" fillId="12" borderId="17" xfId="0" applyFont="1" applyFill="1" applyBorder="1" applyAlignment="1">
      <alignment horizontal="center" vertical="center" wrapText="1"/>
    </xf>
    <xf numFmtId="0" fontId="45" fillId="10" borderId="17" xfId="0" applyFont="1" applyFill="1" applyBorder="1"/>
    <xf numFmtId="0" fontId="43" fillId="8" borderId="43" xfId="0" applyFont="1" applyFill="1" applyBorder="1" applyAlignment="1">
      <alignment horizontal="center" vertical="center" wrapText="1"/>
    </xf>
    <xf numFmtId="0" fontId="45" fillId="9" borderId="41" xfId="0" applyFont="1" applyFill="1" applyBorder="1"/>
    <xf numFmtId="0" fontId="45" fillId="9" borderId="42" xfId="0" applyFont="1" applyFill="1" applyBorder="1"/>
    <xf numFmtId="0" fontId="43" fillId="12" borderId="39" xfId="0" applyFont="1" applyFill="1" applyBorder="1" applyAlignment="1">
      <alignment horizontal="center" vertical="center" wrapText="1"/>
    </xf>
    <xf numFmtId="0" fontId="45" fillId="10" borderId="36" xfId="0" applyFont="1" applyFill="1" applyBorder="1"/>
    <xf numFmtId="0" fontId="45" fillId="10" borderId="37" xfId="0" applyFont="1" applyFill="1" applyBorder="1"/>
    <xf numFmtId="0" fontId="16" fillId="0" borderId="92" xfId="0" applyFont="1" applyBorder="1" applyAlignment="1">
      <alignment vertical="center"/>
    </xf>
    <xf numFmtId="0" fontId="22" fillId="0" borderId="93" xfId="0" applyFont="1" applyBorder="1" applyAlignment="1">
      <alignment vertical="center"/>
    </xf>
    <xf numFmtId="0" fontId="28" fillId="0" borderId="90" xfId="0" applyFont="1" applyBorder="1" applyAlignment="1">
      <alignment horizontal="center" vertical="center" wrapText="1"/>
    </xf>
    <xf numFmtId="0" fontId="22" fillId="0" borderId="91" xfId="0" applyFont="1" applyBorder="1" applyAlignment="1">
      <alignment vertical="center"/>
    </xf>
    <xf numFmtId="0" fontId="28" fillId="0" borderId="92" xfId="0" applyFont="1" applyBorder="1" applyAlignment="1">
      <alignment horizontal="center" vertical="center"/>
    </xf>
    <xf numFmtId="177" fontId="28" fillId="0" borderId="23" xfId="0" applyNumberFormat="1" applyFont="1" applyBorder="1" applyAlignment="1">
      <alignment horizontal="center" vertical="center"/>
    </xf>
    <xf numFmtId="0" fontId="22" fillId="0" borderId="24" xfId="0" applyFont="1" applyBorder="1" applyAlignment="1">
      <alignment vertical="center"/>
    </xf>
    <xf numFmtId="0" fontId="23" fillId="12" borderId="51" xfId="0" applyFont="1" applyFill="1" applyBorder="1" applyAlignment="1">
      <alignment vertical="center"/>
    </xf>
    <xf numFmtId="0" fontId="62" fillId="10" borderId="0" xfId="0" applyFont="1" applyFill="1" applyAlignment="1">
      <alignment vertical="center"/>
    </xf>
    <xf numFmtId="0" fontId="16" fillId="0" borderId="100" xfId="0" applyFont="1" applyBorder="1" applyAlignment="1">
      <alignment vertical="center"/>
    </xf>
    <xf numFmtId="0" fontId="22" fillId="0" borderId="100" xfId="0" applyFont="1" applyBorder="1" applyAlignment="1">
      <alignment vertical="center"/>
    </xf>
    <xf numFmtId="0" fontId="23" fillId="5" borderId="51" xfId="0" applyFont="1" applyFill="1" applyBorder="1" applyAlignment="1">
      <alignment vertical="center"/>
    </xf>
    <xf numFmtId="0" fontId="62" fillId="0" borderId="0" xfId="0" applyFont="1" applyAlignment="1">
      <alignment vertical="center"/>
    </xf>
    <xf numFmtId="0" fontId="8" fillId="0" borderId="76" xfId="0" applyFont="1" applyBorder="1" applyAlignment="1">
      <alignment horizontal="center" vertical="center" wrapText="1"/>
    </xf>
    <xf numFmtId="0" fontId="22" fillId="0" borderId="44" xfId="0" applyFont="1" applyBorder="1" applyAlignment="1">
      <alignment horizontal="center"/>
    </xf>
    <xf numFmtId="0" fontId="22" fillId="0" borderId="77" xfId="0" applyFont="1" applyBorder="1" applyAlignment="1">
      <alignment horizontal="center"/>
    </xf>
    <xf numFmtId="0" fontId="8" fillId="0" borderId="62" xfId="0" applyFont="1" applyBorder="1" applyAlignment="1">
      <alignment horizontal="center" vertical="center" wrapText="1"/>
    </xf>
    <xf numFmtId="0" fontId="22" fillId="0" borderId="56" xfId="0" applyFont="1" applyBorder="1" applyAlignment="1">
      <alignment horizontal="center"/>
    </xf>
    <xf numFmtId="0" fontId="22" fillId="0" borderId="57" xfId="0" applyFont="1" applyBorder="1" applyAlignment="1">
      <alignment horizontal="center"/>
    </xf>
    <xf numFmtId="0" fontId="25" fillId="0" borderId="52" xfId="0" applyFont="1" applyBorder="1" applyAlignment="1">
      <alignment horizontal="center" vertical="center" wrapText="1"/>
    </xf>
    <xf numFmtId="0" fontId="22" fillId="0" borderId="53" xfId="0" applyFont="1" applyBorder="1" applyAlignment="1">
      <alignment horizontal="center"/>
    </xf>
    <xf numFmtId="0" fontId="22" fillId="0" borderId="58" xfId="0" applyFont="1" applyBorder="1" applyAlignment="1">
      <alignment horizontal="center"/>
    </xf>
    <xf numFmtId="0" fontId="8" fillId="0" borderId="78" xfId="0" applyFont="1" applyBorder="1" applyAlignment="1">
      <alignment horizontal="center" vertical="center" wrapText="1"/>
    </xf>
    <xf numFmtId="0" fontId="22" fillId="0" borderId="54" xfId="0" applyFont="1" applyBorder="1" applyAlignment="1">
      <alignment horizontal="center"/>
    </xf>
    <xf numFmtId="0" fontId="22" fillId="0" borderId="55" xfId="0" applyFont="1" applyBorder="1" applyAlignment="1">
      <alignment horizontal="center"/>
    </xf>
    <xf numFmtId="0" fontId="8" fillId="0" borderId="63" xfId="0" applyFont="1" applyBorder="1" applyAlignment="1">
      <alignment horizontal="center" vertical="center" wrapText="1"/>
    </xf>
    <xf numFmtId="0" fontId="8" fillId="0" borderId="67" xfId="0" applyFont="1" applyBorder="1" applyAlignment="1">
      <alignment horizontal="center" vertical="center" wrapText="1"/>
    </xf>
    <xf numFmtId="0" fontId="22" fillId="0" borderId="65" xfId="0" applyFont="1" applyBorder="1" applyAlignment="1">
      <alignment horizontal="center"/>
    </xf>
    <xf numFmtId="0" fontId="22" fillId="0" borderId="66" xfId="0" applyFont="1" applyBorder="1" applyAlignment="1">
      <alignment horizontal="center"/>
    </xf>
    <xf numFmtId="0" fontId="8" fillId="0" borderId="75" xfId="0" applyFont="1" applyBorder="1" applyAlignment="1">
      <alignment horizontal="center" vertical="center" wrapText="1"/>
    </xf>
    <xf numFmtId="0" fontId="22" fillId="0" borderId="73" xfId="0" applyFont="1" applyBorder="1" applyAlignment="1">
      <alignment horizontal="center"/>
    </xf>
    <xf numFmtId="0" fontId="22" fillId="0" borderId="74" xfId="0" applyFont="1" applyBorder="1" applyAlignment="1">
      <alignment horizontal="center"/>
    </xf>
    <xf numFmtId="0" fontId="21" fillId="2" borderId="4" xfId="0" applyFont="1" applyFill="1" applyBorder="1" applyAlignment="1">
      <alignment horizontal="center" vertical="center"/>
    </xf>
    <xf numFmtId="0" fontId="22" fillId="7" borderId="7" xfId="0" applyFont="1" applyFill="1" applyBorder="1"/>
    <xf numFmtId="0" fontId="22" fillId="7" borderId="10" xfId="0" applyFont="1" applyFill="1" applyBorder="1"/>
    <xf numFmtId="176" fontId="16" fillId="4" borderId="5" xfId="0" applyNumberFormat="1" applyFont="1" applyFill="1" applyBorder="1" applyAlignment="1">
      <alignment horizontal="left" vertical="center"/>
    </xf>
    <xf numFmtId="0" fontId="22" fillId="0" borderId="5" xfId="0" applyFont="1" applyBorder="1" applyAlignment="1">
      <alignment vertical="center"/>
    </xf>
    <xf numFmtId="0" fontId="22" fillId="0" borderId="6" xfId="0" applyFont="1" applyBorder="1" applyAlignment="1">
      <alignment vertical="center"/>
    </xf>
    <xf numFmtId="0" fontId="16" fillId="4" borderId="8" xfId="0" applyFont="1" applyFill="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16" fillId="4" borderId="11" xfId="0" applyFont="1" applyFill="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43" fillId="8" borderId="40" xfId="0" applyFont="1" applyFill="1" applyBorder="1" applyAlignment="1">
      <alignment horizontal="center" vertical="center" wrapText="1"/>
    </xf>
    <xf numFmtId="0" fontId="8"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43" fillId="12" borderId="35" xfId="0" applyFont="1" applyFill="1" applyBorder="1" applyAlignment="1">
      <alignment horizontal="center" vertical="center" wrapText="1"/>
    </xf>
    <xf numFmtId="0" fontId="10" fillId="0" borderId="59" xfId="0" applyFont="1" applyBorder="1" applyAlignment="1">
      <alignment horizontal="center" vertical="center" wrapText="1"/>
    </xf>
    <xf numFmtId="0" fontId="22" fillId="0" borderId="60" xfId="0" applyFont="1" applyBorder="1" applyAlignment="1">
      <alignment horizontal="center"/>
    </xf>
    <xf numFmtId="0" fontId="22" fillId="0" borderId="61" xfId="0" applyFont="1" applyBorder="1" applyAlignment="1">
      <alignment horizontal="center"/>
    </xf>
    <xf numFmtId="0" fontId="26" fillId="0" borderId="25" xfId="0" applyFont="1" applyBorder="1" applyAlignment="1">
      <alignment vertical="top"/>
    </xf>
    <xf numFmtId="0" fontId="22" fillId="0" borderId="26" xfId="0" applyFont="1" applyBorder="1"/>
    <xf numFmtId="0" fontId="22" fillId="0" borderId="27" xfId="0" applyFont="1" applyBorder="1"/>
    <xf numFmtId="0" fontId="22" fillId="0" borderId="28" xfId="0" applyFont="1" applyBorder="1"/>
    <xf numFmtId="0" fontId="17" fillId="0" borderId="0" xfId="0" applyFont="1"/>
    <xf numFmtId="0" fontId="22" fillId="0" borderId="29" xfId="0" applyFont="1" applyBorder="1"/>
    <xf numFmtId="0" fontId="22" fillId="0" borderId="30" xfId="0" applyFont="1" applyBorder="1"/>
    <xf numFmtId="0" fontId="22" fillId="0" borderId="31" xfId="0" applyFont="1" applyBorder="1"/>
    <xf numFmtId="0" fontId="22" fillId="0" borderId="32" xfId="0" applyFont="1" applyBorder="1"/>
    <xf numFmtId="0" fontId="51" fillId="0" borderId="94" xfId="0" applyFont="1" applyBorder="1" applyAlignment="1">
      <alignment vertical="center"/>
    </xf>
    <xf numFmtId="0" fontId="45" fillId="0" borderId="95" xfId="0" applyFont="1" applyBorder="1" applyAlignment="1">
      <alignment vertical="center"/>
    </xf>
    <xf numFmtId="177" fontId="58" fillId="0" borderId="23" xfId="0" applyNumberFormat="1" applyFont="1" applyBorder="1" applyAlignment="1">
      <alignment horizontal="center" vertical="center"/>
    </xf>
    <xf numFmtId="0" fontId="45" fillId="0" borderId="24" xfId="0" applyFont="1" applyBorder="1" applyAlignment="1">
      <alignment vertical="center"/>
    </xf>
    <xf numFmtId="0" fontId="45" fillId="9" borderId="88" xfId="0" applyFont="1" applyFill="1" applyBorder="1"/>
    <xf numFmtId="0" fontId="43" fillId="5" borderId="35" xfId="0" applyFont="1" applyFill="1" applyBorder="1" applyAlignment="1">
      <alignment horizontal="center" vertical="center" wrapText="1"/>
    </xf>
    <xf numFmtId="0" fontId="45" fillId="0" borderId="36" xfId="0" applyFont="1" applyBorder="1"/>
    <xf numFmtId="0" fontId="45" fillId="0" borderId="37" xfId="0" applyFont="1" applyBorder="1"/>
    <xf numFmtId="0" fontId="43" fillId="5" borderId="17" xfId="0" applyFont="1" applyFill="1" applyBorder="1" applyAlignment="1">
      <alignment horizontal="center" vertical="center" wrapText="1"/>
    </xf>
    <xf numFmtId="0" fontId="45" fillId="0" borderId="17" xfId="0" applyFont="1" applyBorder="1"/>
    <xf numFmtId="0" fontId="43" fillId="5" borderId="39" xfId="0" applyFont="1" applyFill="1" applyBorder="1" applyAlignment="1">
      <alignment horizontal="center" vertical="center" wrapText="1"/>
    </xf>
    <xf numFmtId="0" fontId="43" fillId="5" borderId="36" xfId="0" applyFont="1" applyFill="1" applyBorder="1" applyAlignment="1">
      <alignment horizontal="center" vertical="center" wrapText="1"/>
    </xf>
    <xf numFmtId="0" fontId="58" fillId="0" borderId="90" xfId="0" applyFont="1" applyBorder="1" applyAlignment="1">
      <alignment horizontal="center" vertical="center" wrapText="1"/>
    </xf>
    <xf numFmtId="0" fontId="45" fillId="0" borderId="91" xfId="0" applyFont="1" applyBorder="1" applyAlignment="1">
      <alignment vertical="center"/>
    </xf>
    <xf numFmtId="0" fontId="58" fillId="0" borderId="92" xfId="0" applyFont="1" applyBorder="1" applyAlignment="1">
      <alignment horizontal="center" vertical="center"/>
    </xf>
    <xf numFmtId="0" fontId="45" fillId="0" borderId="93" xfId="0" applyFont="1" applyBorder="1" applyAlignment="1">
      <alignment vertical="center"/>
    </xf>
    <xf numFmtId="0" fontId="56" fillId="0" borderId="59" xfId="0" applyFont="1" applyBorder="1" applyAlignment="1">
      <alignment horizontal="center" vertical="center" wrapText="1"/>
    </xf>
    <xf numFmtId="0" fontId="45" fillId="0" borderId="60" xfId="0" applyFont="1" applyBorder="1" applyAlignment="1">
      <alignment horizontal="center" vertical="center"/>
    </xf>
    <xf numFmtId="0" fontId="45" fillId="0" borderId="61" xfId="0" applyFont="1" applyBorder="1" applyAlignment="1">
      <alignment horizontal="center" vertical="center"/>
    </xf>
    <xf numFmtId="0" fontId="43" fillId="5" borderId="90" xfId="0" applyFont="1" applyFill="1" applyBorder="1" applyAlignment="1">
      <alignment vertical="center"/>
    </xf>
    <xf numFmtId="0" fontId="60" fillId="0" borderId="102" xfId="0" applyFont="1" applyBorder="1" applyAlignment="1">
      <alignment vertical="center"/>
    </xf>
    <xf numFmtId="0" fontId="35" fillId="0" borderId="94" xfId="0" applyFont="1" applyBorder="1" applyAlignment="1">
      <alignment vertical="center"/>
    </xf>
    <xf numFmtId="0" fontId="61" fillId="0" borderId="95" xfId="0" applyFont="1" applyBorder="1" applyAlignment="1">
      <alignment vertical="center"/>
    </xf>
    <xf numFmtId="0" fontId="43" fillId="5" borderId="94" xfId="0" applyFont="1" applyFill="1" applyBorder="1" applyAlignment="1">
      <alignment vertical="center"/>
    </xf>
    <xf numFmtId="0" fontId="60" fillId="0" borderId="101" xfId="0" applyFont="1" applyBorder="1" applyAlignment="1">
      <alignment vertical="center"/>
    </xf>
    <xf numFmtId="0" fontId="51" fillId="0" borderId="92" xfId="0" applyFont="1" applyBorder="1" applyAlignment="1">
      <alignment vertical="center"/>
    </xf>
    <xf numFmtId="0" fontId="52" fillId="0" borderId="69" xfId="0" applyFont="1" applyBorder="1" applyAlignment="1">
      <alignment horizontal="center" vertical="center" wrapText="1"/>
    </xf>
    <xf numFmtId="0" fontId="45" fillId="0" borderId="70" xfId="0" applyFont="1" applyBorder="1" applyAlignment="1">
      <alignment horizontal="center" vertical="center"/>
    </xf>
    <xf numFmtId="0" fontId="45" fillId="0" borderId="71" xfId="0" applyFont="1" applyBorder="1" applyAlignment="1">
      <alignment horizontal="center" vertical="center"/>
    </xf>
    <xf numFmtId="0" fontId="49" fillId="2" borderId="4" xfId="0" applyFont="1" applyFill="1" applyBorder="1" applyAlignment="1">
      <alignment horizontal="center" vertical="center"/>
    </xf>
    <xf numFmtId="0" fontId="45" fillId="0" borderId="7" xfId="0" applyFont="1" applyBorder="1"/>
    <xf numFmtId="0" fontId="45" fillId="0" borderId="10" xfId="0" applyFont="1" applyBorder="1"/>
    <xf numFmtId="176" fontId="51" fillId="4" borderId="5" xfId="0" applyNumberFormat="1" applyFont="1" applyFill="1" applyBorder="1" applyAlignment="1">
      <alignment horizontal="left" vertical="center"/>
    </xf>
    <xf numFmtId="0" fontId="45" fillId="0" borderId="5" xfId="0" applyFont="1" applyBorder="1" applyAlignment="1">
      <alignment vertical="center"/>
    </xf>
    <xf numFmtId="0" fontId="45" fillId="0" borderId="6" xfId="0" applyFont="1" applyBorder="1" applyAlignment="1">
      <alignment vertical="center"/>
    </xf>
    <xf numFmtId="0" fontId="51" fillId="4" borderId="8" xfId="0" applyFont="1" applyFill="1" applyBorder="1" applyAlignment="1">
      <alignment vertical="center"/>
    </xf>
    <xf numFmtId="0" fontId="45" fillId="0" borderId="8" xfId="0" applyFont="1" applyBorder="1" applyAlignment="1">
      <alignment vertical="center"/>
    </xf>
    <xf numFmtId="0" fontId="45" fillId="0" borderId="9" xfId="0" applyFont="1" applyBorder="1" applyAlignment="1">
      <alignment vertical="center"/>
    </xf>
    <xf numFmtId="0" fontId="51" fillId="4" borderId="11" xfId="0" applyFont="1" applyFill="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52" fillId="0" borderId="72" xfId="0" applyFont="1" applyBorder="1" applyAlignment="1">
      <alignment horizontal="center" vertical="center" wrapText="1"/>
    </xf>
    <xf numFmtId="0" fontId="45" fillId="0" borderId="73" xfId="0" applyFont="1" applyBorder="1" applyAlignment="1">
      <alignment horizontal="center" vertical="center"/>
    </xf>
    <xf numFmtId="0" fontId="45" fillId="0" borderId="74" xfId="0" applyFont="1" applyBorder="1" applyAlignment="1">
      <alignment horizontal="center" vertical="center"/>
    </xf>
    <xf numFmtId="0" fontId="56" fillId="0" borderId="75" xfId="0" applyFont="1" applyBorder="1" applyAlignment="1">
      <alignment horizontal="center" vertical="center" wrapText="1"/>
    </xf>
    <xf numFmtId="0" fontId="52" fillId="0" borderId="75" xfId="0" applyFont="1" applyBorder="1" applyAlignment="1">
      <alignment horizontal="center" vertical="center" wrapText="1"/>
    </xf>
    <xf numFmtId="0" fontId="54" fillId="0" borderId="52" xfId="0" applyFont="1" applyBorder="1" applyAlignment="1">
      <alignment horizontal="center" vertical="center" wrapText="1"/>
    </xf>
    <xf numFmtId="0" fontId="45" fillId="0" borderId="53" xfId="0" applyFont="1" applyBorder="1" applyAlignment="1">
      <alignment horizontal="center" vertical="center"/>
    </xf>
    <xf numFmtId="0" fontId="45" fillId="0" borderId="58" xfId="0" applyFont="1" applyBorder="1" applyAlignment="1">
      <alignment horizontal="center" vertical="center"/>
    </xf>
    <xf numFmtId="0" fontId="35" fillId="0" borderId="25" xfId="0" applyFont="1" applyBorder="1" applyAlignment="1">
      <alignment vertical="top"/>
    </xf>
    <xf numFmtId="0" fontId="45" fillId="0" borderId="26" xfId="0" applyFont="1" applyBorder="1"/>
    <xf numFmtId="0" fontId="45" fillId="0" borderId="27" xfId="0" applyFont="1" applyBorder="1"/>
    <xf numFmtId="0" fontId="45" fillId="0" borderId="28" xfId="0" applyFont="1" applyBorder="1"/>
    <xf numFmtId="0" fontId="32" fillId="0" borderId="0" xfId="0" applyFont="1"/>
    <xf numFmtId="0" fontId="45" fillId="0" borderId="29" xfId="0" applyFont="1" applyBorder="1"/>
    <xf numFmtId="0" fontId="45" fillId="0" borderId="30" xfId="0" applyFont="1" applyBorder="1"/>
    <xf numFmtId="0" fontId="45" fillId="0" borderId="31" xfId="0" applyFont="1" applyBorder="1"/>
    <xf numFmtId="0" fontId="45" fillId="0" borderId="32" xfId="0" applyFont="1" applyBorder="1"/>
    <xf numFmtId="0" fontId="54" fillId="0" borderId="16" xfId="0" applyFont="1" applyBorder="1" applyAlignment="1">
      <alignment horizontal="center" vertical="center" wrapText="1"/>
    </xf>
    <xf numFmtId="0" fontId="45" fillId="0" borderId="18" xfId="0" applyFont="1" applyBorder="1" applyAlignment="1">
      <alignment horizontal="center" vertical="center"/>
    </xf>
    <xf numFmtId="0" fontId="52" fillId="0" borderId="26" xfId="0" applyFont="1" applyBorder="1" applyAlignment="1">
      <alignment horizontal="center" vertical="center" wrapText="1"/>
    </xf>
    <xf numFmtId="0" fontId="45" fillId="0" borderId="0" xfId="0" applyFont="1" applyAlignment="1">
      <alignment horizontal="center" vertical="center"/>
    </xf>
    <xf numFmtId="0" fontId="52" fillId="0" borderId="86" xfId="0" applyFont="1" applyBorder="1" applyAlignment="1">
      <alignment horizontal="center" vertical="center" wrapText="1"/>
    </xf>
    <xf numFmtId="0" fontId="45" fillId="0" borderId="85" xfId="0" applyFont="1" applyBorder="1" applyAlignment="1">
      <alignment horizontal="center" vertical="center"/>
    </xf>
    <xf numFmtId="0" fontId="52" fillId="0" borderId="76" xfId="0" applyFont="1" applyBorder="1" applyAlignment="1">
      <alignment horizontal="center" vertical="center" wrapText="1"/>
    </xf>
    <xf numFmtId="0" fontId="45" fillId="0" borderId="44" xfId="0" applyFont="1" applyBorder="1" applyAlignment="1">
      <alignment horizontal="center" vertical="center"/>
    </xf>
    <xf numFmtId="0" fontId="45" fillId="0" borderId="77" xfId="0" applyFont="1" applyBorder="1" applyAlignment="1">
      <alignment horizontal="center" vertical="center"/>
    </xf>
  </cellXfs>
  <cellStyles count="1">
    <cellStyle name="標準" xfId="0" builtinId="0"/>
  </cellStyles>
  <dxfs count="6">
    <dxf>
      <font>
        <b/>
        <color theme="9"/>
      </font>
      <fill>
        <patternFill patternType="none"/>
      </fill>
    </dxf>
    <dxf>
      <font>
        <b/>
        <color rgb="FFEA4335"/>
      </font>
      <fill>
        <patternFill patternType="none"/>
      </fill>
    </dxf>
    <dxf>
      <font>
        <color rgb="FFFFFFFF"/>
      </font>
      <fill>
        <patternFill patternType="solid">
          <fgColor theme="9"/>
          <bgColor theme="9"/>
        </patternFill>
      </fill>
    </dxf>
    <dxf>
      <font>
        <b/>
        <color theme="9"/>
      </font>
      <fill>
        <patternFill patternType="none"/>
      </fill>
    </dxf>
    <dxf>
      <font>
        <b/>
        <color rgb="FFEA4335"/>
      </font>
      <fill>
        <patternFill patternType="none"/>
      </fill>
    </dxf>
    <dxf>
      <font>
        <color rgb="FFFFFFFF"/>
      </font>
      <fill>
        <patternFill patternType="solid">
          <fgColor theme="9"/>
          <bgColor theme="9"/>
        </patternFill>
      </fill>
    </dxf>
  </dxfs>
  <tableStyles count="0" defaultTableStyle="TableStyleMedium2" defaultPivotStyle="PivotStyleLight16"/>
  <colors>
    <mruColors>
      <color rgb="FFF0F0F0"/>
      <color rgb="FFF4F7F9"/>
      <color rgb="FFCDCFD7"/>
      <color rgb="FF1B224C"/>
      <color rgb="FF46BDCA"/>
      <color rgb="FF1B22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27225693074753848"/>
          <c:y val="0.13650873535262592"/>
          <c:w val="0.46078777039389301"/>
          <c:h val="0.70118166649189217"/>
        </c:manualLayout>
      </c:layout>
      <c:radarChart>
        <c:radarStyle val="marker"/>
        <c:varyColors val="1"/>
        <c:ser>
          <c:idx val="0"/>
          <c:order val="0"/>
          <c:tx>
            <c:strRef>
              <c:f>ini!$E$5</c:f>
              <c:strCache>
                <c:ptCount val="1"/>
                <c:pt idx="0">
                  <c:v>レーダーチャート用評価</c:v>
                </c:pt>
              </c:strCache>
            </c:strRef>
          </c:tx>
          <c:spPr>
            <a:ln w="38100" cmpd="sng">
              <a:solidFill>
                <a:schemeClr val="accent6"/>
              </a:solidFill>
              <a:prstDash val="solid"/>
            </a:ln>
          </c:spPr>
          <c:marker>
            <c:symbol val="circle"/>
            <c:size val="7"/>
            <c:spPr>
              <a:solidFill>
                <a:schemeClr val="accent6"/>
              </a:solidFill>
              <a:ln cmpd="sng">
                <a:solidFill>
                  <a:schemeClr val="accent6"/>
                </a:solidFill>
              </a:ln>
            </c:spPr>
          </c:marker>
          <c:cat>
            <c:strRef>
              <c:f>ini!$B$6:$B$9</c:f>
              <c:strCache>
                <c:ptCount val="3"/>
                <c:pt idx="0">
                  <c:v>設計力</c:v>
                </c:pt>
                <c:pt idx="1">
                  <c:v>実行力</c:v>
                </c:pt>
                <c:pt idx="2">
                  <c:v>営業力</c:v>
                </c:pt>
              </c:strCache>
            </c:strRef>
          </c:cat>
          <c:val>
            <c:numRef>
              <c:f>ini!$E$6:$E$9</c:f>
              <c:numCache>
                <c:formatCode>0</c:formatCode>
                <c:ptCount val="4"/>
                <c:pt idx="0">
                  <c:v>2.8571428571428568</c:v>
                </c:pt>
                <c:pt idx="1">
                  <c:v>2.3333333333333335</c:v>
                </c:pt>
                <c:pt idx="2">
                  <c:v>4.0625</c:v>
                </c:pt>
              </c:numCache>
            </c:numRef>
          </c:val>
          <c:extLst>
            <c:ext xmlns:c16="http://schemas.microsoft.com/office/drawing/2014/chart" uri="{C3380CC4-5D6E-409C-BE32-E72D297353CC}">
              <c16:uniqueId val="{00000000-1A25-4444-BA29-3DB867AC18BF}"/>
            </c:ext>
          </c:extLst>
        </c:ser>
        <c:ser>
          <c:idx val="1"/>
          <c:order val="1"/>
          <c:tx>
            <c:strRef>
              <c:f>ini!$F$5</c:f>
              <c:strCache>
                <c:ptCount val="1"/>
                <c:pt idx="0">
                  <c:v>合格基準</c:v>
                </c:pt>
              </c:strCache>
            </c:strRef>
          </c:tx>
          <c:spPr>
            <a:ln cmpd="sng">
              <a:solidFill>
                <a:srgbClr val="1B224C">
                  <a:alpha val="100000"/>
                </a:srgbClr>
              </a:solidFill>
              <a:prstDash val="dash"/>
            </a:ln>
          </c:spPr>
          <c:marker>
            <c:symbol val="none"/>
          </c:marker>
          <c:cat>
            <c:strRef>
              <c:f>ini!$B$6:$B$9</c:f>
              <c:strCache>
                <c:ptCount val="3"/>
                <c:pt idx="0">
                  <c:v>設計力</c:v>
                </c:pt>
                <c:pt idx="1">
                  <c:v>実行力</c:v>
                </c:pt>
                <c:pt idx="2">
                  <c:v>営業力</c:v>
                </c:pt>
              </c:strCache>
            </c:strRef>
          </c:cat>
          <c:val>
            <c:numRef>
              <c:f>ini!$F$6:$F$9</c:f>
              <c:numCache>
                <c:formatCode>General</c:formatCode>
                <c:ptCount val="4"/>
                <c:pt idx="0">
                  <c:v>3</c:v>
                </c:pt>
                <c:pt idx="1">
                  <c:v>3</c:v>
                </c:pt>
                <c:pt idx="2">
                  <c:v>3</c:v>
                </c:pt>
              </c:numCache>
            </c:numRef>
          </c:val>
          <c:extLst>
            <c:ext xmlns:c16="http://schemas.microsoft.com/office/drawing/2014/chart" uri="{C3380CC4-5D6E-409C-BE32-E72D297353CC}">
              <c16:uniqueId val="{00000001-1A25-4444-BA29-3DB867AC18BF}"/>
            </c:ext>
          </c:extLst>
        </c:ser>
        <c:dLbls>
          <c:showLegendKey val="0"/>
          <c:showVal val="0"/>
          <c:showCatName val="0"/>
          <c:showSerName val="0"/>
          <c:showPercent val="0"/>
          <c:showBubbleSize val="0"/>
        </c:dLbls>
        <c:axId val="1287438124"/>
        <c:axId val="384014716"/>
      </c:radarChart>
      <c:catAx>
        <c:axId val="1287438124"/>
        <c:scaling>
          <c:orientation val="minMax"/>
        </c:scaling>
        <c:delete val="0"/>
        <c:axPos val="b"/>
        <c:title>
          <c:tx>
            <c:rich>
              <a:bodyPr/>
              <a:lstStyle/>
              <a:p>
                <a:pPr lvl="0">
                  <a:defRPr b="0">
                    <a:solidFill>
                      <a:srgbClr val="000000"/>
                    </a:solidFill>
                    <a:latin typeface="+mn-lt"/>
                  </a:defRPr>
                </a:pPr>
                <a:endParaRPr lang="ja-JP" alt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ja-JP"/>
          </a:p>
        </c:txPr>
        <c:crossAx val="384014716"/>
        <c:crosses val="autoZero"/>
        <c:auto val="1"/>
        <c:lblAlgn val="ctr"/>
        <c:lblOffset val="100"/>
        <c:noMultiLvlLbl val="1"/>
      </c:catAx>
      <c:valAx>
        <c:axId val="384014716"/>
        <c:scaling>
          <c:orientation val="minMax"/>
          <c:max val="5"/>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ja-JP" alt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ja-JP"/>
          </a:p>
        </c:txPr>
        <c:crossAx val="1287438124"/>
        <c:crosses val="autoZero"/>
        <c:crossBetween val="between"/>
      </c:valAx>
    </c:plotArea>
    <c:legend>
      <c:legendPos val="r"/>
      <c:layout>
        <c:manualLayout>
          <c:xMode val="edge"/>
          <c:yMode val="edge"/>
          <c:x val="2.5989567919263667E-2"/>
          <c:y val="0.81421604147529181"/>
          <c:w val="0.28385147880038958"/>
          <c:h val="0.14838855522133054"/>
        </c:manualLayout>
      </c:layout>
      <c:overlay val="0"/>
      <c:txPr>
        <a:bodyPr/>
        <a:lstStyle/>
        <a:p>
          <a:pPr lvl="0">
            <a:defRPr b="0" i="0">
              <a:solidFill>
                <a:srgbClr val="1A1A1A"/>
              </a:solidFill>
              <a:latin typeface="+mn-lt"/>
            </a:defRPr>
          </a:pPr>
          <a:endParaRPr lang="ja-JP"/>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9628168018408537"/>
          <c:y val="0.10637953649909471"/>
          <c:w val="0.58073363225430152"/>
          <c:h val="0.67713071291189819"/>
        </c:manualLayout>
      </c:layout>
      <c:radarChart>
        <c:radarStyle val="marker"/>
        <c:varyColors val="1"/>
        <c:ser>
          <c:idx val="0"/>
          <c:order val="0"/>
          <c:tx>
            <c:strRef>
              <c:f>ini!$E$13</c:f>
              <c:strCache>
                <c:ptCount val="1"/>
                <c:pt idx="0">
                  <c:v>レーダーチャート用評価</c:v>
                </c:pt>
              </c:strCache>
            </c:strRef>
          </c:tx>
          <c:spPr>
            <a:ln w="38100" cmpd="sng">
              <a:solidFill>
                <a:schemeClr val="accent6"/>
              </a:solidFill>
              <a:prstDash val="solid"/>
            </a:ln>
          </c:spPr>
          <c:marker>
            <c:symbol val="circle"/>
            <c:size val="7"/>
            <c:spPr>
              <a:solidFill>
                <a:schemeClr val="accent6"/>
              </a:solidFill>
              <a:ln cmpd="sng">
                <a:solidFill>
                  <a:schemeClr val="accent6"/>
                </a:solidFill>
              </a:ln>
            </c:spPr>
          </c:marker>
          <c:cat>
            <c:strRef>
              <c:f>ini!$B$14:$B$25</c:f>
              <c:strCache>
                <c:ptCount val="11"/>
                <c:pt idx="0">
                  <c:v>市場の予測、戦略の策定</c:v>
                </c:pt>
                <c:pt idx="1">
                  <c:v>パートナー企業の把握</c:v>
                </c:pt>
                <c:pt idx="2">
                  <c:v>アカウントプランの作成</c:v>
                </c:pt>
                <c:pt idx="3">
                  <c:v>アクションプランの作成</c:v>
                </c:pt>
                <c:pt idx="4">
                  <c:v>アクションプラン、アクションプランの実行</c:v>
                </c:pt>
                <c:pt idx="6">
                  <c:v>商談準備</c:v>
                </c:pt>
                <c:pt idx="7">
                  <c:v>商談の実施</c:v>
                </c:pt>
                <c:pt idx="8">
                  <c:v>定められた目的・ゴールの達成</c:v>
                </c:pt>
                <c:pt idx="9">
                  <c:v>目標の設定</c:v>
                </c:pt>
                <c:pt idx="10">
                  <c:v>コミュニケーション計画の策定</c:v>
                </c:pt>
              </c:strCache>
            </c:strRef>
          </c:cat>
          <c:val>
            <c:numRef>
              <c:f>ini!$E$14:$E$25</c:f>
              <c:numCache>
                <c:formatCode>0</c:formatCode>
                <c:ptCount val="12"/>
                <c:pt idx="0">
                  <c:v>3</c:v>
                </c:pt>
                <c:pt idx="1">
                  <c:v>2</c:v>
                </c:pt>
                <c:pt idx="2">
                  <c:v>3.75</c:v>
                </c:pt>
                <c:pt idx="3">
                  <c:v>4</c:v>
                </c:pt>
                <c:pt idx="4">
                  <c:v>3</c:v>
                </c:pt>
                <c:pt idx="6">
                  <c:v>3.333333333333333</c:v>
                </c:pt>
                <c:pt idx="7">
                  <c:v>3.333333333333333</c:v>
                </c:pt>
                <c:pt idx="8">
                  <c:v>3</c:v>
                </c:pt>
                <c:pt idx="9">
                  <c:v>3</c:v>
                </c:pt>
                <c:pt idx="10">
                  <c:v>3</c:v>
                </c:pt>
              </c:numCache>
            </c:numRef>
          </c:val>
          <c:extLst>
            <c:ext xmlns:c16="http://schemas.microsoft.com/office/drawing/2014/chart" uri="{C3380CC4-5D6E-409C-BE32-E72D297353CC}">
              <c16:uniqueId val="{00000000-E3F9-FA4B-B838-C9CEF51E2D52}"/>
            </c:ext>
          </c:extLst>
        </c:ser>
        <c:ser>
          <c:idx val="1"/>
          <c:order val="1"/>
          <c:tx>
            <c:strRef>
              <c:f>ini!$F$13</c:f>
              <c:strCache>
                <c:ptCount val="1"/>
                <c:pt idx="0">
                  <c:v>合格基準</c:v>
                </c:pt>
              </c:strCache>
            </c:strRef>
          </c:tx>
          <c:spPr>
            <a:ln cmpd="sng">
              <a:solidFill>
                <a:srgbClr val="1B224C">
                  <a:alpha val="100000"/>
                </a:srgbClr>
              </a:solidFill>
              <a:prstDash val="dash"/>
            </a:ln>
          </c:spPr>
          <c:marker>
            <c:symbol val="none"/>
          </c:marker>
          <c:cat>
            <c:strRef>
              <c:f>ini!$B$14:$B$25</c:f>
              <c:strCache>
                <c:ptCount val="11"/>
                <c:pt idx="0">
                  <c:v>市場の予測、戦略の策定</c:v>
                </c:pt>
                <c:pt idx="1">
                  <c:v>パートナー企業の把握</c:v>
                </c:pt>
                <c:pt idx="2">
                  <c:v>アカウントプランの作成</c:v>
                </c:pt>
                <c:pt idx="3">
                  <c:v>アクションプランの作成</c:v>
                </c:pt>
                <c:pt idx="4">
                  <c:v>アクションプラン、アクションプランの実行</c:v>
                </c:pt>
                <c:pt idx="6">
                  <c:v>商談準備</c:v>
                </c:pt>
                <c:pt idx="7">
                  <c:v>商談の実施</c:v>
                </c:pt>
                <c:pt idx="8">
                  <c:v>定められた目的・ゴールの達成</c:v>
                </c:pt>
                <c:pt idx="9">
                  <c:v>目標の設定</c:v>
                </c:pt>
                <c:pt idx="10">
                  <c:v>コミュニケーション計画の策定</c:v>
                </c:pt>
              </c:strCache>
            </c:strRef>
          </c:cat>
          <c:val>
            <c:numRef>
              <c:f>ini!$F$14:$F$25</c:f>
              <c:numCache>
                <c:formatCode>General</c:formatCode>
                <c:ptCount val="12"/>
                <c:pt idx="0">
                  <c:v>3</c:v>
                </c:pt>
                <c:pt idx="1">
                  <c:v>3</c:v>
                </c:pt>
                <c:pt idx="2">
                  <c:v>2</c:v>
                </c:pt>
                <c:pt idx="3">
                  <c:v>3</c:v>
                </c:pt>
                <c:pt idx="4">
                  <c:v>3</c:v>
                </c:pt>
                <c:pt idx="6">
                  <c:v>2</c:v>
                </c:pt>
                <c:pt idx="7">
                  <c:v>2</c:v>
                </c:pt>
                <c:pt idx="8">
                  <c:v>3</c:v>
                </c:pt>
                <c:pt idx="9">
                  <c:v>3</c:v>
                </c:pt>
                <c:pt idx="10">
                  <c:v>3</c:v>
                </c:pt>
              </c:numCache>
            </c:numRef>
          </c:val>
          <c:extLst>
            <c:ext xmlns:c16="http://schemas.microsoft.com/office/drawing/2014/chart" uri="{C3380CC4-5D6E-409C-BE32-E72D297353CC}">
              <c16:uniqueId val="{00000001-E3F9-FA4B-B838-C9CEF51E2D52}"/>
            </c:ext>
          </c:extLst>
        </c:ser>
        <c:dLbls>
          <c:showLegendKey val="0"/>
          <c:showVal val="0"/>
          <c:showCatName val="0"/>
          <c:showSerName val="0"/>
          <c:showPercent val="0"/>
          <c:showBubbleSize val="0"/>
        </c:dLbls>
        <c:axId val="1862838490"/>
        <c:axId val="1171162098"/>
      </c:radarChart>
      <c:catAx>
        <c:axId val="1862838490"/>
        <c:scaling>
          <c:orientation val="minMax"/>
        </c:scaling>
        <c:delete val="0"/>
        <c:axPos val="b"/>
        <c:title>
          <c:tx>
            <c:rich>
              <a:bodyPr/>
              <a:lstStyle/>
              <a:p>
                <a:pPr lvl="0">
                  <a:defRPr b="0">
                    <a:solidFill>
                      <a:srgbClr val="000000"/>
                    </a:solidFill>
                    <a:latin typeface="+mn-lt"/>
                  </a:defRPr>
                </a:pPr>
                <a:endParaRPr lang="ja-JP" alt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ja-JP"/>
          </a:p>
        </c:txPr>
        <c:crossAx val="1171162098"/>
        <c:crosses val="autoZero"/>
        <c:auto val="1"/>
        <c:lblAlgn val="ctr"/>
        <c:lblOffset val="100"/>
        <c:noMultiLvlLbl val="1"/>
      </c:catAx>
      <c:valAx>
        <c:axId val="1171162098"/>
        <c:scaling>
          <c:orientation val="minMax"/>
          <c:max val="5"/>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ja-JP" alt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ja-JP"/>
          </a:p>
        </c:txPr>
        <c:crossAx val="1862838490"/>
        <c:crosses val="autoZero"/>
        <c:crossBetween val="between"/>
      </c:valAx>
    </c:plotArea>
    <c:legend>
      <c:legendPos val="r"/>
      <c:layout>
        <c:manualLayout>
          <c:xMode val="edge"/>
          <c:yMode val="edge"/>
          <c:x val="2.2817480412571603E-2"/>
          <c:y val="0.83339122537250665"/>
          <c:w val="0.28434175530625411"/>
          <c:h val="0.1299598601515933"/>
        </c:manualLayout>
      </c:layout>
      <c:overlay val="0"/>
      <c:txPr>
        <a:bodyPr/>
        <a:lstStyle/>
        <a:p>
          <a:pPr lvl="0">
            <a:defRPr b="0" i="0">
              <a:solidFill>
                <a:srgbClr val="1A1A1A"/>
              </a:solidFill>
              <a:latin typeface="+mn-lt"/>
            </a:defRPr>
          </a:pPr>
          <a:endParaRPr lang="ja-JP"/>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28639155586637433"/>
          <c:y val="0.12935117437711216"/>
          <c:w val="0.46087814573081254"/>
          <c:h val="0.70131919082179528"/>
        </c:manualLayout>
      </c:layout>
      <c:radarChart>
        <c:radarStyle val="marker"/>
        <c:varyColors val="1"/>
        <c:ser>
          <c:idx val="0"/>
          <c:order val="0"/>
          <c:tx>
            <c:strRef>
              <c:f>ini!$K$5</c:f>
              <c:strCache>
                <c:ptCount val="1"/>
                <c:pt idx="0">
                  <c:v>レーダーチャート用評価</c:v>
                </c:pt>
              </c:strCache>
            </c:strRef>
          </c:tx>
          <c:spPr>
            <a:ln w="38100" cmpd="sng">
              <a:solidFill>
                <a:schemeClr val="accent6"/>
              </a:solidFill>
              <a:prstDash val="solid"/>
            </a:ln>
          </c:spPr>
          <c:marker>
            <c:symbol val="circle"/>
            <c:size val="7"/>
            <c:spPr>
              <a:solidFill>
                <a:schemeClr val="accent6"/>
              </a:solidFill>
              <a:ln cmpd="sng">
                <a:solidFill>
                  <a:schemeClr val="accent6"/>
                </a:solidFill>
              </a:ln>
            </c:spPr>
          </c:marker>
          <c:cat>
            <c:strRef>
              <c:f>ini!$H$6:$H$9</c:f>
              <c:strCache>
                <c:ptCount val="4"/>
                <c:pt idx="0">
                  <c:v>設計力</c:v>
                </c:pt>
                <c:pt idx="1">
                  <c:v>実行力</c:v>
                </c:pt>
                <c:pt idx="2">
                  <c:v>営業力</c:v>
                </c:pt>
                <c:pt idx="3">
                  <c:v>知識</c:v>
                </c:pt>
              </c:strCache>
            </c:strRef>
          </c:cat>
          <c:val>
            <c:numRef>
              <c:f>ini!$K$6:$K$9</c:f>
              <c:numCache>
                <c:formatCode>0</c:formatCode>
                <c:ptCount val="4"/>
                <c:pt idx="0">
                  <c:v>2.8571428571428568</c:v>
                </c:pt>
                <c:pt idx="1">
                  <c:v>3.6666666666666665</c:v>
                </c:pt>
                <c:pt idx="2">
                  <c:v>3.0952380952380953</c:v>
                </c:pt>
                <c:pt idx="3">
                  <c:v>5</c:v>
                </c:pt>
              </c:numCache>
            </c:numRef>
          </c:val>
          <c:extLst>
            <c:ext xmlns:c16="http://schemas.microsoft.com/office/drawing/2014/chart" uri="{C3380CC4-5D6E-409C-BE32-E72D297353CC}">
              <c16:uniqueId val="{00000000-86BE-064F-94EA-677C5909DB8C}"/>
            </c:ext>
          </c:extLst>
        </c:ser>
        <c:ser>
          <c:idx val="1"/>
          <c:order val="1"/>
          <c:tx>
            <c:strRef>
              <c:f>ini!$L$5</c:f>
              <c:strCache>
                <c:ptCount val="1"/>
                <c:pt idx="0">
                  <c:v>合格基準</c:v>
                </c:pt>
              </c:strCache>
            </c:strRef>
          </c:tx>
          <c:spPr>
            <a:ln cmpd="sng">
              <a:solidFill>
                <a:srgbClr val="1B224C">
                  <a:alpha val="100000"/>
                </a:srgbClr>
              </a:solidFill>
              <a:prstDash val="dash"/>
            </a:ln>
          </c:spPr>
          <c:marker>
            <c:symbol val="none"/>
          </c:marker>
          <c:cat>
            <c:strRef>
              <c:f>ini!$H$6:$H$9</c:f>
              <c:strCache>
                <c:ptCount val="4"/>
                <c:pt idx="0">
                  <c:v>設計力</c:v>
                </c:pt>
                <c:pt idx="1">
                  <c:v>実行力</c:v>
                </c:pt>
                <c:pt idx="2">
                  <c:v>営業力</c:v>
                </c:pt>
                <c:pt idx="3">
                  <c:v>知識</c:v>
                </c:pt>
              </c:strCache>
            </c:strRef>
          </c:cat>
          <c:val>
            <c:numRef>
              <c:f>ini!$L$6:$L$9</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1-86BE-064F-94EA-677C5909DB8C}"/>
            </c:ext>
          </c:extLst>
        </c:ser>
        <c:dLbls>
          <c:showLegendKey val="0"/>
          <c:showVal val="0"/>
          <c:showCatName val="0"/>
          <c:showSerName val="0"/>
          <c:showPercent val="0"/>
          <c:showBubbleSize val="0"/>
        </c:dLbls>
        <c:axId val="1129560067"/>
        <c:axId val="1237425081"/>
      </c:radarChart>
      <c:catAx>
        <c:axId val="1129560067"/>
        <c:scaling>
          <c:orientation val="minMax"/>
        </c:scaling>
        <c:delete val="0"/>
        <c:axPos val="b"/>
        <c:title>
          <c:tx>
            <c:rich>
              <a:bodyPr/>
              <a:lstStyle/>
              <a:p>
                <a:pPr lvl="0">
                  <a:defRPr b="0">
                    <a:solidFill>
                      <a:srgbClr val="000000"/>
                    </a:solidFill>
                    <a:latin typeface="+mn-lt"/>
                  </a:defRPr>
                </a:pPr>
                <a:endParaRPr lang="ja-JP" alt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ja-JP"/>
          </a:p>
        </c:txPr>
        <c:crossAx val="1237425081"/>
        <c:crosses val="autoZero"/>
        <c:auto val="1"/>
        <c:lblAlgn val="ctr"/>
        <c:lblOffset val="100"/>
        <c:noMultiLvlLbl val="1"/>
      </c:catAx>
      <c:valAx>
        <c:axId val="1237425081"/>
        <c:scaling>
          <c:orientation val="minMax"/>
          <c:max val="5"/>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ja-JP" alt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ja-JP"/>
          </a:p>
        </c:txPr>
        <c:crossAx val="1129560067"/>
        <c:crosses val="autoZero"/>
        <c:crossBetween val="between"/>
      </c:valAx>
    </c:plotArea>
    <c:legend>
      <c:legendPos val="r"/>
      <c:layout>
        <c:manualLayout>
          <c:xMode val="edge"/>
          <c:yMode val="edge"/>
          <c:x val="3.2033596352715153E-2"/>
          <c:y val="0.80967498416699502"/>
          <c:w val="0.28324716646167369"/>
          <c:h val="0.14523789053023992"/>
        </c:manualLayout>
      </c:layout>
      <c:overlay val="0"/>
      <c:txPr>
        <a:bodyPr/>
        <a:lstStyle/>
        <a:p>
          <a:pPr lvl="0">
            <a:defRPr b="0" i="0">
              <a:solidFill>
                <a:srgbClr val="1A1A1A"/>
              </a:solidFill>
              <a:latin typeface="+mn-lt"/>
            </a:defRPr>
          </a:pPr>
          <a:endParaRPr lang="ja-JP"/>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26402527613285615"/>
          <c:y val="0.15956450982212433"/>
          <c:w val="0.46291837865869812"/>
          <c:h val="0.62951352845363784"/>
        </c:manualLayout>
      </c:layout>
      <c:radarChart>
        <c:radarStyle val="marker"/>
        <c:varyColors val="1"/>
        <c:ser>
          <c:idx val="0"/>
          <c:order val="0"/>
          <c:tx>
            <c:strRef>
              <c:f>ini!$K$13</c:f>
              <c:strCache>
                <c:ptCount val="1"/>
                <c:pt idx="0">
                  <c:v>レーダーチャート用評価</c:v>
                </c:pt>
              </c:strCache>
            </c:strRef>
          </c:tx>
          <c:spPr>
            <a:ln w="38100" cmpd="sng">
              <a:solidFill>
                <a:schemeClr val="accent6"/>
              </a:solidFill>
              <a:prstDash val="solid"/>
            </a:ln>
          </c:spPr>
          <c:marker>
            <c:symbol val="circle"/>
            <c:size val="7"/>
            <c:spPr>
              <a:solidFill>
                <a:schemeClr val="accent6"/>
              </a:solidFill>
              <a:ln cmpd="sng">
                <a:solidFill>
                  <a:schemeClr val="accent6"/>
                </a:solidFill>
              </a:ln>
            </c:spPr>
          </c:marker>
          <c:cat>
            <c:strRef>
              <c:f>ini!$H$14:$H$25</c:f>
              <c:strCache>
                <c:ptCount val="12"/>
                <c:pt idx="0">
                  <c:v>市場の予測、戦略の策定</c:v>
                </c:pt>
                <c:pt idx="1">
                  <c:v>パートナー企業の把握</c:v>
                </c:pt>
                <c:pt idx="2">
                  <c:v>アカウントプランの作成</c:v>
                </c:pt>
                <c:pt idx="3">
                  <c:v>アクションプランの作成</c:v>
                </c:pt>
                <c:pt idx="4">
                  <c:v>アクションプラン、アクションプランの実行</c:v>
                </c:pt>
                <c:pt idx="5">
                  <c:v>社内調整</c:v>
                </c:pt>
                <c:pt idx="6">
                  <c:v>商談準備</c:v>
                </c:pt>
                <c:pt idx="7">
                  <c:v>商談の実施</c:v>
                </c:pt>
                <c:pt idx="8">
                  <c:v>定められた目的・ゴールの達成</c:v>
                </c:pt>
                <c:pt idx="9">
                  <c:v>目標の設定</c:v>
                </c:pt>
                <c:pt idx="10">
                  <c:v>コミュニケーション計画の策定</c:v>
                </c:pt>
                <c:pt idx="11">
                  <c:v>商品・サービスの理解</c:v>
                </c:pt>
              </c:strCache>
            </c:strRef>
          </c:cat>
          <c:val>
            <c:numRef>
              <c:f>ini!$K$14:$K$25</c:f>
              <c:numCache>
                <c:formatCode>0</c:formatCode>
                <c:ptCount val="12"/>
                <c:pt idx="0">
                  <c:v>3</c:v>
                </c:pt>
                <c:pt idx="1">
                  <c:v>2</c:v>
                </c:pt>
                <c:pt idx="2">
                  <c:v>3.75</c:v>
                </c:pt>
                <c:pt idx="3">
                  <c:v>4</c:v>
                </c:pt>
                <c:pt idx="4">
                  <c:v>3</c:v>
                </c:pt>
                <c:pt idx="5">
                  <c:v>4</c:v>
                </c:pt>
                <c:pt idx="6">
                  <c:v>3.333333333333333</c:v>
                </c:pt>
                <c:pt idx="7">
                  <c:v>3.333333333333333</c:v>
                </c:pt>
                <c:pt idx="8">
                  <c:v>3</c:v>
                </c:pt>
                <c:pt idx="9">
                  <c:v>3</c:v>
                </c:pt>
                <c:pt idx="10">
                  <c:v>3</c:v>
                </c:pt>
                <c:pt idx="11">
                  <c:v>5</c:v>
                </c:pt>
              </c:numCache>
            </c:numRef>
          </c:val>
          <c:extLst>
            <c:ext xmlns:c16="http://schemas.microsoft.com/office/drawing/2014/chart" uri="{C3380CC4-5D6E-409C-BE32-E72D297353CC}">
              <c16:uniqueId val="{00000000-740B-F642-A182-5DF96FC25430}"/>
            </c:ext>
          </c:extLst>
        </c:ser>
        <c:ser>
          <c:idx val="1"/>
          <c:order val="1"/>
          <c:tx>
            <c:strRef>
              <c:f>ini!$L$13</c:f>
              <c:strCache>
                <c:ptCount val="1"/>
                <c:pt idx="0">
                  <c:v>合格基準</c:v>
                </c:pt>
              </c:strCache>
            </c:strRef>
          </c:tx>
          <c:spPr>
            <a:ln cmpd="sng">
              <a:solidFill>
                <a:srgbClr val="1B224C">
                  <a:alpha val="100000"/>
                </a:srgbClr>
              </a:solidFill>
              <a:prstDash val="dash"/>
            </a:ln>
          </c:spPr>
          <c:marker>
            <c:symbol val="none"/>
          </c:marker>
          <c:cat>
            <c:strRef>
              <c:f>ini!$H$14:$H$25</c:f>
              <c:strCache>
                <c:ptCount val="12"/>
                <c:pt idx="0">
                  <c:v>市場の予測、戦略の策定</c:v>
                </c:pt>
                <c:pt idx="1">
                  <c:v>パートナー企業の把握</c:v>
                </c:pt>
                <c:pt idx="2">
                  <c:v>アカウントプランの作成</c:v>
                </c:pt>
                <c:pt idx="3">
                  <c:v>アクションプランの作成</c:v>
                </c:pt>
                <c:pt idx="4">
                  <c:v>アクションプラン、アクションプランの実行</c:v>
                </c:pt>
                <c:pt idx="5">
                  <c:v>社内調整</c:v>
                </c:pt>
                <c:pt idx="6">
                  <c:v>商談準備</c:v>
                </c:pt>
                <c:pt idx="7">
                  <c:v>商談の実施</c:v>
                </c:pt>
                <c:pt idx="8">
                  <c:v>定められた目的・ゴールの達成</c:v>
                </c:pt>
                <c:pt idx="9">
                  <c:v>目標の設定</c:v>
                </c:pt>
                <c:pt idx="10">
                  <c:v>コミュニケーション計画の策定</c:v>
                </c:pt>
                <c:pt idx="11">
                  <c:v>商品・サービスの理解</c:v>
                </c:pt>
              </c:strCache>
            </c:strRef>
          </c:cat>
          <c:val>
            <c:numRef>
              <c:f>ini!$L$14:$L$25</c:f>
              <c:numCache>
                <c:formatCode>General</c:formatCode>
                <c:ptCount val="12"/>
                <c:pt idx="0">
                  <c:v>3</c:v>
                </c:pt>
                <c:pt idx="1">
                  <c:v>3</c:v>
                </c:pt>
                <c:pt idx="2">
                  <c:v>2</c:v>
                </c:pt>
                <c:pt idx="3">
                  <c:v>3</c:v>
                </c:pt>
                <c:pt idx="4">
                  <c:v>3</c:v>
                </c:pt>
                <c:pt idx="5">
                  <c:v>3</c:v>
                </c:pt>
                <c:pt idx="6">
                  <c:v>2</c:v>
                </c:pt>
                <c:pt idx="7">
                  <c:v>2</c:v>
                </c:pt>
                <c:pt idx="8">
                  <c:v>3</c:v>
                </c:pt>
                <c:pt idx="9">
                  <c:v>3</c:v>
                </c:pt>
                <c:pt idx="10">
                  <c:v>3</c:v>
                </c:pt>
                <c:pt idx="11">
                  <c:v>3</c:v>
                </c:pt>
              </c:numCache>
            </c:numRef>
          </c:val>
          <c:extLst>
            <c:ext xmlns:c16="http://schemas.microsoft.com/office/drawing/2014/chart" uri="{C3380CC4-5D6E-409C-BE32-E72D297353CC}">
              <c16:uniqueId val="{00000001-740B-F642-A182-5DF96FC25430}"/>
            </c:ext>
          </c:extLst>
        </c:ser>
        <c:dLbls>
          <c:showLegendKey val="0"/>
          <c:showVal val="0"/>
          <c:showCatName val="0"/>
          <c:showSerName val="0"/>
          <c:showPercent val="0"/>
          <c:showBubbleSize val="0"/>
        </c:dLbls>
        <c:axId val="2125778477"/>
        <c:axId val="1402955406"/>
      </c:radarChart>
      <c:catAx>
        <c:axId val="2125778477"/>
        <c:scaling>
          <c:orientation val="minMax"/>
        </c:scaling>
        <c:delete val="0"/>
        <c:axPos val="b"/>
        <c:title>
          <c:tx>
            <c:rich>
              <a:bodyPr/>
              <a:lstStyle/>
              <a:p>
                <a:pPr lvl="0">
                  <a:defRPr b="0">
                    <a:solidFill>
                      <a:srgbClr val="000000"/>
                    </a:solidFill>
                    <a:latin typeface="+mn-lt"/>
                  </a:defRPr>
                </a:pPr>
                <a:endParaRPr lang="ja-JP" alt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ja-JP"/>
          </a:p>
        </c:txPr>
        <c:crossAx val="1402955406"/>
        <c:crosses val="autoZero"/>
        <c:auto val="1"/>
        <c:lblAlgn val="ctr"/>
        <c:lblOffset val="100"/>
        <c:noMultiLvlLbl val="1"/>
      </c:catAx>
      <c:valAx>
        <c:axId val="1402955406"/>
        <c:scaling>
          <c:orientation val="minMax"/>
          <c:max val="5"/>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ja-JP" alt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ja-JP"/>
          </a:p>
        </c:txPr>
        <c:crossAx val="2125778477"/>
        <c:crosses val="autoZero"/>
        <c:crossBetween val="between"/>
      </c:valAx>
    </c:plotArea>
    <c:legend>
      <c:legendPos val="r"/>
      <c:layout>
        <c:manualLayout>
          <c:xMode val="edge"/>
          <c:yMode val="edge"/>
          <c:x val="3.0391583793517054E-2"/>
          <c:y val="0.83003812801209964"/>
          <c:w val="0.2848891790208718"/>
          <c:h val="0.12967669799645684"/>
        </c:manualLayout>
      </c:layout>
      <c:overlay val="0"/>
      <c:txPr>
        <a:bodyPr/>
        <a:lstStyle/>
        <a:p>
          <a:pPr lvl="0">
            <a:defRPr b="0" i="0">
              <a:solidFill>
                <a:srgbClr val="1B224C"/>
              </a:solidFill>
              <a:latin typeface="+mn-lt"/>
            </a:defRPr>
          </a:pPr>
          <a:endParaRPr lang="ja-JP"/>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4</xdr:col>
      <xdr:colOff>228600</xdr:colOff>
      <xdr:row>57</xdr:row>
      <xdr:rowOff>238124</xdr:rowOff>
    </xdr:from>
    <xdr:ext cx="7734411" cy="5082737"/>
    <xdr:graphicFrame macro="">
      <xdr:nvGraphicFramePr>
        <xdr:cNvPr id="2" name="Chart 1" title="グラフ">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250825</xdr:colOff>
      <xdr:row>71</xdr:row>
      <xdr:rowOff>19050</xdr:rowOff>
    </xdr:from>
    <xdr:ext cx="7734411" cy="5685871"/>
    <xdr:graphicFrame macro="">
      <xdr:nvGraphicFramePr>
        <xdr:cNvPr id="3" name="Chart 2" title="グラフ">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228600</xdr:colOff>
      <xdr:row>67</xdr:row>
      <xdr:rowOff>238125</xdr:rowOff>
    </xdr:from>
    <xdr:ext cx="7734411" cy="5082737"/>
    <xdr:graphicFrame macro="">
      <xdr:nvGraphicFramePr>
        <xdr:cNvPr id="3" name="Chart 3" title="グラフ">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245181</xdr:colOff>
      <xdr:row>81</xdr:row>
      <xdr:rowOff>19050</xdr:rowOff>
    </xdr:from>
    <xdr:ext cx="7734411" cy="5687568"/>
    <xdr:graphicFrame macro="">
      <xdr:nvGraphicFramePr>
        <xdr:cNvPr id="4" name="Chart 4" title="グラフ">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tabSelected="1" workbookViewId="0"/>
  </sheetViews>
  <sheetFormatPr baseColWidth="10" defaultColWidth="12.6640625" defaultRowHeight="15.75" customHeight="1" x14ac:dyDescent="0.15"/>
  <cols>
    <col min="1" max="1" width="3.33203125" customWidth="1"/>
  </cols>
  <sheetData>
    <row r="1" spans="1:26" ht="20.25" customHeight="1" x14ac:dyDescent="0.15">
      <c r="A1" s="1"/>
      <c r="B1" s="1" t="s">
        <v>0</v>
      </c>
      <c r="C1" s="1"/>
      <c r="D1" s="1"/>
      <c r="E1" s="1"/>
      <c r="F1" s="2"/>
      <c r="G1" s="3"/>
      <c r="H1" s="3"/>
      <c r="I1" s="1"/>
      <c r="J1" s="3"/>
      <c r="K1" s="3"/>
      <c r="L1" s="4"/>
      <c r="M1" s="4"/>
      <c r="N1" s="4"/>
      <c r="O1" s="4"/>
      <c r="P1" s="4"/>
      <c r="Q1" s="4"/>
      <c r="R1" s="4"/>
      <c r="S1" s="4"/>
      <c r="T1" s="4"/>
      <c r="U1" s="4"/>
      <c r="V1" s="4"/>
      <c r="W1" s="4"/>
      <c r="X1" s="4"/>
      <c r="Y1" s="4"/>
      <c r="Z1" s="4"/>
    </row>
    <row r="2" spans="1:26" ht="20.25" customHeight="1" x14ac:dyDescent="0.15">
      <c r="A2" s="5"/>
      <c r="B2" s="5" t="s">
        <v>1</v>
      </c>
      <c r="C2" s="5"/>
      <c r="D2" s="5"/>
      <c r="E2" s="5"/>
      <c r="F2" s="6"/>
      <c r="G2" s="7"/>
      <c r="H2" s="7"/>
      <c r="I2" s="5"/>
      <c r="J2" s="7"/>
      <c r="K2" s="7"/>
      <c r="L2" s="4"/>
      <c r="M2" s="4"/>
      <c r="N2" s="4"/>
      <c r="O2" s="4"/>
      <c r="P2" s="4"/>
      <c r="Q2" s="4"/>
      <c r="R2" s="4"/>
      <c r="S2" s="4"/>
      <c r="T2" s="4"/>
      <c r="U2" s="4"/>
      <c r="V2" s="4"/>
      <c r="W2" s="4"/>
      <c r="X2" s="4"/>
      <c r="Y2" s="4"/>
      <c r="Z2" s="4"/>
    </row>
    <row r="3" spans="1:26" ht="20.25" customHeight="1" x14ac:dyDescent="0.15">
      <c r="A3" s="8"/>
      <c r="B3" s="9"/>
      <c r="C3" s="9"/>
      <c r="D3" s="9"/>
      <c r="E3" s="9"/>
      <c r="F3" s="10"/>
      <c r="G3" s="11"/>
      <c r="H3" s="11"/>
      <c r="I3" s="9"/>
      <c r="J3" s="11"/>
      <c r="K3" s="11"/>
      <c r="L3" s="4"/>
      <c r="M3" s="4"/>
      <c r="N3" s="4"/>
      <c r="O3" s="4"/>
      <c r="P3" s="4"/>
      <c r="Q3" s="4"/>
      <c r="R3" s="4"/>
      <c r="S3" s="4"/>
      <c r="T3" s="4"/>
      <c r="U3" s="4"/>
      <c r="V3" s="4"/>
      <c r="W3" s="4"/>
      <c r="X3" s="4"/>
      <c r="Y3" s="4"/>
      <c r="Z3" s="4"/>
    </row>
    <row r="4" spans="1:26" ht="16" x14ac:dyDescent="0.2">
      <c r="A4" s="4"/>
      <c r="B4" s="12" t="s">
        <v>2</v>
      </c>
      <c r="C4" s="4"/>
      <c r="D4" s="4"/>
      <c r="E4" s="4"/>
      <c r="F4" s="4"/>
      <c r="G4" s="4"/>
      <c r="H4" s="4"/>
      <c r="I4" s="4"/>
      <c r="J4" s="4"/>
      <c r="K4" s="4"/>
      <c r="L4" s="4"/>
      <c r="M4" s="4"/>
      <c r="N4" s="4"/>
      <c r="O4" s="4"/>
      <c r="P4" s="4"/>
      <c r="Q4" s="4"/>
      <c r="R4" s="4"/>
      <c r="S4" s="4"/>
      <c r="T4" s="4"/>
      <c r="U4" s="4"/>
      <c r="V4" s="4"/>
      <c r="W4" s="4"/>
      <c r="X4" s="4"/>
      <c r="Y4" s="4"/>
      <c r="Z4" s="4"/>
    </row>
    <row r="5" spans="1:26" ht="13" x14ac:dyDescent="0.15">
      <c r="A5" s="4"/>
      <c r="B5" s="4" t="s">
        <v>3</v>
      </c>
      <c r="C5" s="4"/>
      <c r="D5" s="4"/>
      <c r="E5" s="4"/>
      <c r="F5" s="4"/>
      <c r="G5" s="4"/>
      <c r="H5" s="4"/>
      <c r="I5" s="4"/>
      <c r="J5" s="4"/>
      <c r="K5" s="4"/>
      <c r="L5" s="4"/>
      <c r="M5" s="4"/>
      <c r="N5" s="4"/>
      <c r="O5" s="4"/>
      <c r="P5" s="4"/>
      <c r="Q5" s="4"/>
      <c r="R5" s="4"/>
      <c r="S5" s="4"/>
      <c r="T5" s="4"/>
      <c r="U5" s="4"/>
      <c r="V5" s="4"/>
      <c r="W5" s="4"/>
      <c r="X5" s="4"/>
      <c r="Y5" s="4"/>
      <c r="Z5" s="4"/>
    </row>
    <row r="6" spans="1:26" ht="13" x14ac:dyDescent="0.15">
      <c r="A6" s="4"/>
      <c r="B6" s="4"/>
      <c r="C6" s="4"/>
      <c r="D6" s="4"/>
      <c r="E6" s="4"/>
      <c r="F6" s="4"/>
      <c r="G6" s="4"/>
      <c r="H6" s="4"/>
      <c r="I6" s="4"/>
      <c r="J6" s="4"/>
      <c r="K6" s="4"/>
      <c r="L6" s="4"/>
      <c r="M6" s="4"/>
      <c r="N6" s="4"/>
      <c r="O6" s="4"/>
      <c r="P6" s="4"/>
      <c r="Q6" s="4"/>
      <c r="R6" s="4"/>
      <c r="S6" s="4"/>
      <c r="T6" s="4"/>
      <c r="U6" s="4"/>
      <c r="V6" s="4"/>
      <c r="W6" s="4"/>
      <c r="X6" s="4"/>
      <c r="Y6" s="4"/>
      <c r="Z6" s="4"/>
    </row>
    <row r="7" spans="1:26" ht="13" x14ac:dyDescent="0.15">
      <c r="A7" s="4"/>
      <c r="B7" s="4"/>
      <c r="C7" s="4"/>
      <c r="D7" s="4"/>
      <c r="E7" s="4"/>
      <c r="F7" s="4"/>
      <c r="G7" s="4"/>
      <c r="H7" s="4"/>
      <c r="I7" s="4"/>
      <c r="J7" s="4"/>
      <c r="K7" s="4"/>
      <c r="L7" s="4"/>
      <c r="M7" s="4"/>
      <c r="N7" s="4"/>
      <c r="O7" s="4"/>
      <c r="P7" s="4"/>
      <c r="Q7" s="4"/>
      <c r="R7" s="4"/>
      <c r="S7" s="4"/>
      <c r="T7" s="4"/>
      <c r="U7" s="4"/>
      <c r="V7" s="4"/>
      <c r="W7" s="4"/>
      <c r="X7" s="4"/>
      <c r="Y7" s="4"/>
      <c r="Z7" s="4"/>
    </row>
    <row r="8" spans="1:26" ht="16" x14ac:dyDescent="0.2">
      <c r="A8" s="4"/>
      <c r="B8" s="12" t="s">
        <v>4</v>
      </c>
      <c r="C8" s="4"/>
      <c r="D8" s="4"/>
      <c r="E8" s="4"/>
      <c r="F8" s="4"/>
      <c r="G8" s="4"/>
      <c r="H8" s="4"/>
      <c r="I8" s="4"/>
      <c r="J8" s="4"/>
      <c r="K8" s="4"/>
      <c r="L8" s="4"/>
      <c r="M8" s="4"/>
      <c r="N8" s="4"/>
      <c r="O8" s="4"/>
      <c r="P8" s="4"/>
      <c r="Q8" s="4"/>
      <c r="R8" s="4"/>
      <c r="S8" s="4"/>
      <c r="T8" s="4"/>
      <c r="U8" s="4"/>
      <c r="V8" s="4"/>
      <c r="W8" s="4"/>
      <c r="X8" s="4"/>
      <c r="Y8" s="4"/>
      <c r="Z8" s="4"/>
    </row>
    <row r="9" spans="1:26" ht="14" x14ac:dyDescent="0.15">
      <c r="A9" s="4"/>
      <c r="B9" s="217" t="s">
        <v>126</v>
      </c>
      <c r="C9" s="4"/>
      <c r="D9" s="4"/>
      <c r="E9" s="4"/>
      <c r="F9" s="4"/>
      <c r="G9" s="4"/>
      <c r="H9" s="4"/>
      <c r="I9" s="4"/>
      <c r="J9" s="4"/>
      <c r="K9" s="4"/>
      <c r="L9" s="4"/>
      <c r="M9" s="4"/>
      <c r="N9" s="4"/>
      <c r="O9" s="4"/>
      <c r="P9" s="4"/>
      <c r="Q9" s="4"/>
      <c r="R9" s="4"/>
      <c r="S9" s="4"/>
      <c r="T9" s="4"/>
      <c r="U9" s="4"/>
      <c r="V9" s="4"/>
      <c r="W9" s="4"/>
      <c r="X9" s="4"/>
      <c r="Y9" s="4"/>
      <c r="Z9" s="4"/>
    </row>
    <row r="10" spans="1:26" ht="14" x14ac:dyDescent="0.15">
      <c r="A10" s="4"/>
      <c r="B10" s="217" t="s">
        <v>127</v>
      </c>
      <c r="C10" s="4"/>
      <c r="D10" s="4"/>
      <c r="E10" s="4"/>
      <c r="F10" s="4"/>
      <c r="G10" s="4"/>
      <c r="H10" s="4"/>
      <c r="I10" s="4"/>
      <c r="J10" s="4"/>
      <c r="K10" s="4"/>
      <c r="L10" s="4"/>
      <c r="M10" s="4"/>
      <c r="N10" s="4"/>
      <c r="O10" s="4"/>
      <c r="P10" s="4"/>
      <c r="Q10" s="4"/>
      <c r="R10" s="4"/>
      <c r="S10" s="4"/>
      <c r="T10" s="4"/>
      <c r="U10" s="4"/>
      <c r="V10" s="4"/>
      <c r="W10" s="4"/>
      <c r="X10" s="4"/>
      <c r="Y10" s="4"/>
      <c r="Z10" s="4"/>
    </row>
    <row r="11" spans="1:26" ht="14" x14ac:dyDescent="0.15">
      <c r="A11" s="4"/>
      <c r="B11" s="217"/>
      <c r="C11" s="4"/>
      <c r="D11" s="4"/>
      <c r="E11" s="4"/>
      <c r="F11" s="4"/>
      <c r="G11" s="4"/>
      <c r="H11" s="4"/>
      <c r="I11" s="4"/>
      <c r="J11" s="4"/>
      <c r="K11" s="4"/>
      <c r="L11" s="4"/>
      <c r="M11" s="4"/>
      <c r="N11" s="4"/>
      <c r="O11" s="4"/>
      <c r="P11" s="4"/>
      <c r="Q11" s="4"/>
      <c r="R11" s="4"/>
      <c r="S11" s="4"/>
      <c r="T11" s="4"/>
      <c r="U11" s="4"/>
      <c r="V11" s="4"/>
      <c r="W11" s="4"/>
      <c r="X11" s="4"/>
      <c r="Y11" s="4"/>
      <c r="Z11" s="4"/>
    </row>
    <row r="12" spans="1:26" ht="13" x14ac:dyDescent="0.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6" x14ac:dyDescent="0.2">
      <c r="A13" s="4"/>
      <c r="B13" s="12" t="s">
        <v>5</v>
      </c>
      <c r="C13" s="4"/>
      <c r="D13" s="4"/>
      <c r="E13" s="4"/>
      <c r="F13" s="4"/>
      <c r="G13" s="4"/>
      <c r="H13" s="4"/>
      <c r="I13" s="4"/>
      <c r="J13" s="4"/>
      <c r="K13" s="4"/>
      <c r="L13" s="4"/>
      <c r="M13" s="4"/>
      <c r="N13" s="4"/>
      <c r="O13" s="4"/>
      <c r="P13" s="4"/>
      <c r="Q13" s="4"/>
      <c r="R13" s="4"/>
      <c r="S13" s="4"/>
      <c r="T13" s="4"/>
      <c r="U13" s="4"/>
      <c r="V13" s="4"/>
      <c r="W13" s="4"/>
      <c r="X13" s="4"/>
      <c r="Y13" s="4"/>
      <c r="Z13" s="4"/>
    </row>
    <row r="14" spans="1:26" ht="13" x14ac:dyDescent="0.15">
      <c r="A14" s="4"/>
      <c r="B14" s="48" t="s">
        <v>6</v>
      </c>
      <c r="C14" s="48"/>
      <c r="D14" s="48"/>
      <c r="E14" s="4"/>
      <c r="F14" s="4"/>
      <c r="G14" s="4"/>
      <c r="H14" s="4"/>
      <c r="I14" s="4"/>
      <c r="J14" s="4"/>
      <c r="K14" s="4"/>
      <c r="L14" s="4"/>
      <c r="M14" s="4"/>
      <c r="N14" s="4"/>
      <c r="O14" s="4"/>
      <c r="P14" s="4"/>
      <c r="Q14" s="4"/>
      <c r="R14" s="4"/>
      <c r="S14" s="4"/>
      <c r="T14" s="4"/>
      <c r="U14" s="4"/>
      <c r="V14" s="4"/>
      <c r="W14" s="4"/>
      <c r="X14" s="4"/>
      <c r="Y14" s="4"/>
      <c r="Z14" s="4"/>
    </row>
    <row r="15" spans="1:26" ht="14" x14ac:dyDescent="0.15">
      <c r="A15" s="4"/>
      <c r="B15" s="217" t="s">
        <v>128</v>
      </c>
      <c r="C15" s="4"/>
      <c r="D15" s="4"/>
      <c r="E15" s="4"/>
      <c r="F15" s="4"/>
      <c r="G15" s="4"/>
      <c r="H15" s="4"/>
      <c r="I15" s="4"/>
      <c r="J15" s="4"/>
      <c r="K15" s="4"/>
      <c r="L15" s="4"/>
      <c r="M15" s="4"/>
      <c r="N15" s="4"/>
      <c r="O15" s="4"/>
      <c r="P15" s="4"/>
      <c r="Q15" s="4"/>
      <c r="R15" s="4"/>
      <c r="S15" s="4"/>
      <c r="T15" s="4"/>
      <c r="U15" s="4"/>
      <c r="V15" s="4"/>
      <c r="W15" s="4"/>
      <c r="X15" s="4"/>
      <c r="Y15" s="4"/>
      <c r="Z15" s="4"/>
    </row>
    <row r="16" spans="1:26" ht="13" x14ac:dyDescent="0.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3" x14ac:dyDescent="0.15">
      <c r="A17" s="4"/>
      <c r="B17" s="48" t="s">
        <v>7</v>
      </c>
      <c r="C17" s="48"/>
      <c r="D17" s="4"/>
      <c r="E17" s="4"/>
      <c r="F17" s="4"/>
      <c r="G17" s="4"/>
      <c r="H17" s="4"/>
      <c r="I17" s="4"/>
      <c r="J17" s="4"/>
      <c r="K17" s="4"/>
      <c r="L17" s="4"/>
      <c r="M17" s="4"/>
      <c r="N17" s="4"/>
      <c r="O17" s="4"/>
      <c r="P17" s="4"/>
      <c r="Q17" s="4"/>
      <c r="R17" s="4"/>
      <c r="S17" s="4"/>
      <c r="T17" s="4"/>
      <c r="U17" s="4"/>
      <c r="V17" s="4"/>
      <c r="W17" s="4"/>
      <c r="X17" s="4"/>
      <c r="Y17" s="4"/>
      <c r="Z17" s="4"/>
    </row>
    <row r="18" spans="1:26" ht="13" x14ac:dyDescent="0.15">
      <c r="A18" s="4"/>
      <c r="B18" s="4" t="s">
        <v>8</v>
      </c>
      <c r="C18" s="4"/>
      <c r="D18" s="4"/>
      <c r="E18" s="4"/>
      <c r="F18" s="4"/>
      <c r="G18" s="4"/>
      <c r="H18" s="4"/>
      <c r="I18" s="4"/>
      <c r="J18" s="4"/>
      <c r="K18" s="4"/>
      <c r="L18" s="4"/>
      <c r="M18" s="4"/>
      <c r="N18" s="4"/>
      <c r="O18" s="4"/>
      <c r="P18" s="4"/>
      <c r="Q18" s="4"/>
      <c r="R18" s="4"/>
      <c r="S18" s="4"/>
      <c r="T18" s="4"/>
      <c r="U18" s="4"/>
      <c r="V18" s="4"/>
      <c r="W18" s="4"/>
      <c r="X18" s="4"/>
      <c r="Y18" s="4"/>
      <c r="Z18" s="4"/>
    </row>
    <row r="19" spans="1:26" ht="13" x14ac:dyDescent="0.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3" x14ac:dyDescent="0.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3" x14ac:dyDescent="0.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3" x14ac:dyDescent="0.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3" x14ac:dyDescent="0.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3" x14ac:dyDescent="0.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3" x14ac:dyDescent="0.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3" x14ac:dyDescent="0.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 x14ac:dyDescent="0.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3" x14ac:dyDescent="0.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3" x14ac:dyDescent="0.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3" x14ac:dyDescent="0.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3" x14ac:dyDescent="0.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 x14ac:dyDescent="0.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3" x14ac:dyDescent="0.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3" x14ac:dyDescent="0.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3" x14ac:dyDescent="0.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 x14ac:dyDescent="0.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3" x14ac:dyDescent="0.1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3" x14ac:dyDescent="0.1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3" x14ac:dyDescent="0.1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 x14ac:dyDescent="0.1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 x14ac:dyDescent="0.1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3" x14ac:dyDescent="0.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3" x14ac:dyDescent="0.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3" x14ac:dyDescent="0.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 x14ac:dyDescent="0.1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 x14ac:dyDescent="0.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 x14ac:dyDescent="0.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 x14ac:dyDescent="0.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 x14ac:dyDescent="0.1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 x14ac:dyDescent="0.1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 x14ac:dyDescent="0.1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 x14ac:dyDescent="0.1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 x14ac:dyDescent="0.1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 x14ac:dyDescent="0.1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 x14ac:dyDescent="0.1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 x14ac:dyDescent="0.1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 x14ac:dyDescent="0.1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 x14ac:dyDescent="0.1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 x14ac:dyDescent="0.1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 x14ac:dyDescent="0.1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 x14ac:dyDescent="0.1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 x14ac:dyDescent="0.1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 x14ac:dyDescent="0.1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 x14ac:dyDescent="0.1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 x14ac:dyDescent="0.1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 x14ac:dyDescent="0.1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 x14ac:dyDescent="0.1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 x14ac:dyDescent="0.1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 x14ac:dyDescent="0.1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 x14ac:dyDescent="0.1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 x14ac:dyDescent="0.1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 x14ac:dyDescent="0.1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 x14ac:dyDescent="0.1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 x14ac:dyDescent="0.1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 x14ac:dyDescent="0.1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 x14ac:dyDescent="0.1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 x14ac:dyDescent="0.1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3"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3"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7"/>
  <sheetViews>
    <sheetView showGridLines="0" zoomScale="93" zoomScaleNormal="58" workbookViewId="0"/>
  </sheetViews>
  <sheetFormatPr baseColWidth="10" defaultColWidth="12.6640625" defaultRowHeight="15.75" customHeight="1" x14ac:dyDescent="0.15"/>
  <cols>
    <col min="1" max="1" width="3.33203125" customWidth="1"/>
    <col min="2" max="2" width="13.83203125" customWidth="1"/>
    <col min="3" max="3" width="28.83203125" customWidth="1"/>
    <col min="4" max="4" width="8.83203125" customWidth="1"/>
    <col min="5" max="5" width="78.33203125" customWidth="1"/>
    <col min="6" max="6" width="8.83203125" customWidth="1"/>
    <col min="7" max="8" width="9" hidden="1" customWidth="1"/>
    <col min="9" max="10" width="8.83203125" customWidth="1"/>
    <col min="11" max="11" width="3.33203125" customWidth="1"/>
    <col min="12" max="12" width="15.83203125" customWidth="1"/>
  </cols>
  <sheetData>
    <row r="1" spans="1:11" ht="20.25" customHeight="1" x14ac:dyDescent="0.15">
      <c r="A1" s="13"/>
      <c r="B1" s="13" t="s">
        <v>0</v>
      </c>
      <c r="C1" s="13"/>
      <c r="D1" s="13"/>
      <c r="E1" s="13"/>
      <c r="F1" s="14"/>
      <c r="G1" s="15"/>
      <c r="H1" s="15"/>
      <c r="I1" s="13"/>
      <c r="J1" s="15"/>
      <c r="K1" s="15"/>
    </row>
    <row r="2" spans="1:11" s="80" customFormat="1" ht="20.25" customHeight="1" x14ac:dyDescent="0.15">
      <c r="A2" s="77"/>
      <c r="B2" s="77" t="s">
        <v>97</v>
      </c>
      <c r="C2" s="77"/>
      <c r="D2" s="77"/>
      <c r="E2" s="77"/>
      <c r="F2" s="78"/>
      <c r="G2" s="79"/>
      <c r="H2" s="79"/>
      <c r="I2" s="77"/>
      <c r="J2" s="79"/>
      <c r="K2" s="79"/>
    </row>
    <row r="3" spans="1:11" s="49" customFormat="1" ht="20.25" customHeight="1" x14ac:dyDescent="0.15">
      <c r="A3" s="50"/>
      <c r="B3" s="51"/>
      <c r="C3" s="51"/>
      <c r="D3" s="51"/>
      <c r="E3" s="51"/>
      <c r="F3" s="52"/>
      <c r="G3" s="53"/>
      <c r="H3" s="53"/>
      <c r="I3" s="51"/>
      <c r="J3" s="53"/>
      <c r="K3" s="53"/>
    </row>
    <row r="4" spans="1:11" s="49" customFormat="1" ht="24" customHeight="1" x14ac:dyDescent="0.15">
      <c r="A4" s="54"/>
      <c r="B4" s="258" t="s">
        <v>10</v>
      </c>
      <c r="C4" s="211" t="s">
        <v>11</v>
      </c>
      <c r="D4" s="261" t="s">
        <v>12</v>
      </c>
      <c r="E4" s="262"/>
      <c r="F4" s="262"/>
      <c r="G4" s="262"/>
      <c r="H4" s="262"/>
      <c r="I4" s="262"/>
      <c r="J4" s="263"/>
      <c r="K4" s="53"/>
    </row>
    <row r="5" spans="1:11" s="49" customFormat="1" ht="24" customHeight="1" x14ac:dyDescent="0.15">
      <c r="A5" s="54"/>
      <c r="B5" s="259"/>
      <c r="C5" s="212" t="s">
        <v>13</v>
      </c>
      <c r="D5" s="264" t="s">
        <v>14</v>
      </c>
      <c r="E5" s="265"/>
      <c r="F5" s="265"/>
      <c r="G5" s="265"/>
      <c r="H5" s="265"/>
      <c r="I5" s="265"/>
      <c r="J5" s="266"/>
      <c r="K5" s="53"/>
    </row>
    <row r="6" spans="1:11" s="49" customFormat="1" ht="24" customHeight="1" x14ac:dyDescent="0.15">
      <c r="A6" s="54"/>
      <c r="B6" s="260"/>
      <c r="C6" s="213" t="s">
        <v>15</v>
      </c>
      <c r="D6" s="267" t="s">
        <v>16</v>
      </c>
      <c r="E6" s="268"/>
      <c r="F6" s="268"/>
      <c r="G6" s="268"/>
      <c r="H6" s="268"/>
      <c r="I6" s="268"/>
      <c r="J6" s="269"/>
      <c r="K6" s="53"/>
    </row>
    <row r="7" spans="1:11" s="49" customFormat="1" ht="24" customHeight="1" x14ac:dyDescent="0.15">
      <c r="A7" s="50"/>
      <c r="B7" s="55"/>
      <c r="C7" s="51"/>
      <c r="D7" s="55"/>
      <c r="E7" s="55"/>
      <c r="F7" s="56"/>
      <c r="G7" s="53"/>
      <c r="H7" s="53"/>
      <c r="I7" s="99"/>
      <c r="J7" s="100"/>
      <c r="K7" s="53"/>
    </row>
    <row r="8" spans="1:11" s="49" customFormat="1" ht="24" customHeight="1" x14ac:dyDescent="0.15">
      <c r="A8" s="97"/>
      <c r="B8" s="104" t="s">
        <v>107</v>
      </c>
      <c r="C8" s="103" t="s">
        <v>103</v>
      </c>
      <c r="D8" s="103" t="s">
        <v>108</v>
      </c>
      <c r="E8" s="103" t="s">
        <v>109</v>
      </c>
      <c r="F8" s="105" t="s">
        <v>110</v>
      </c>
      <c r="G8" s="106" t="s">
        <v>111</v>
      </c>
      <c r="H8" s="107" t="s">
        <v>112</v>
      </c>
      <c r="I8" s="108" t="s">
        <v>113</v>
      </c>
      <c r="J8" s="109" t="s">
        <v>114</v>
      </c>
      <c r="K8" s="98"/>
    </row>
    <row r="9" spans="1:11" s="49" customFormat="1" ht="24" customHeight="1" x14ac:dyDescent="0.15">
      <c r="A9" s="54"/>
      <c r="B9" s="270" t="s">
        <v>20</v>
      </c>
      <c r="C9" s="273" t="s">
        <v>102</v>
      </c>
      <c r="D9" s="93">
        <v>1</v>
      </c>
      <c r="E9" s="102" t="s">
        <v>21</v>
      </c>
      <c r="F9" s="271">
        <v>3</v>
      </c>
      <c r="G9" s="57">
        <f>F9</f>
        <v>3</v>
      </c>
      <c r="H9" s="245">
        <f>F9+F14+F19</f>
        <v>8</v>
      </c>
      <c r="I9" s="248">
        <v>2</v>
      </c>
      <c r="J9" s="271">
        <f>IF(I9=0,"",I9-F9)</f>
        <v>-1</v>
      </c>
      <c r="K9" s="16"/>
    </row>
    <row r="10" spans="1:11" s="49" customFormat="1" ht="24" customHeight="1" x14ac:dyDescent="0.15">
      <c r="A10" s="54"/>
      <c r="B10" s="221"/>
      <c r="C10" s="224"/>
      <c r="D10" s="110">
        <v>2</v>
      </c>
      <c r="E10" s="111" t="s">
        <v>22</v>
      </c>
      <c r="F10" s="256"/>
      <c r="G10" s="57">
        <f>F9</f>
        <v>3</v>
      </c>
      <c r="H10" s="246"/>
      <c r="I10" s="249"/>
      <c r="J10" s="256"/>
      <c r="K10" s="16"/>
    </row>
    <row r="11" spans="1:11" s="49" customFormat="1" ht="24" customHeight="1" x14ac:dyDescent="0.15">
      <c r="A11" s="54"/>
      <c r="B11" s="221"/>
      <c r="C11" s="224"/>
      <c r="D11" s="112">
        <v>3</v>
      </c>
      <c r="E11" s="111" t="s">
        <v>23</v>
      </c>
      <c r="F11" s="256"/>
      <c r="G11" s="57">
        <f>F9</f>
        <v>3</v>
      </c>
      <c r="H11" s="246"/>
      <c r="I11" s="249"/>
      <c r="J11" s="256"/>
      <c r="K11" s="16"/>
    </row>
    <row r="12" spans="1:11" s="49" customFormat="1" ht="24" customHeight="1" x14ac:dyDescent="0.15">
      <c r="A12" s="54"/>
      <c r="B12" s="221"/>
      <c r="C12" s="224"/>
      <c r="D12" s="110">
        <v>4</v>
      </c>
      <c r="E12" s="111" t="s">
        <v>24</v>
      </c>
      <c r="F12" s="256"/>
      <c r="G12" s="57">
        <f>F9</f>
        <v>3</v>
      </c>
      <c r="H12" s="246"/>
      <c r="I12" s="249"/>
      <c r="J12" s="256"/>
      <c r="K12" s="16"/>
    </row>
    <row r="13" spans="1:11" s="49" customFormat="1" ht="24" customHeight="1" x14ac:dyDescent="0.15">
      <c r="A13" s="54"/>
      <c r="B13" s="221"/>
      <c r="C13" s="225"/>
      <c r="D13" s="113">
        <v>5</v>
      </c>
      <c r="E13" s="114" t="s">
        <v>25</v>
      </c>
      <c r="F13" s="257"/>
      <c r="G13" s="57">
        <f>F9</f>
        <v>3</v>
      </c>
      <c r="H13" s="246"/>
      <c r="I13" s="250"/>
      <c r="J13" s="257"/>
      <c r="K13" s="16"/>
    </row>
    <row r="14" spans="1:11" s="49" customFormat="1" ht="24" customHeight="1" x14ac:dyDescent="0.15">
      <c r="A14" s="54"/>
      <c r="B14" s="221"/>
      <c r="C14" s="218" t="s">
        <v>26</v>
      </c>
      <c r="D14" s="110">
        <v>1</v>
      </c>
      <c r="E14" s="115" t="s">
        <v>27</v>
      </c>
      <c r="F14" s="252">
        <v>2</v>
      </c>
      <c r="G14" s="57">
        <f>F14</f>
        <v>2</v>
      </c>
      <c r="H14" s="246"/>
      <c r="I14" s="239">
        <v>3</v>
      </c>
      <c r="J14" s="272">
        <f>IF(I14=0,"",I14-F14)</f>
        <v>1</v>
      </c>
      <c r="K14" s="101"/>
    </row>
    <row r="15" spans="1:11" s="49" customFormat="1" ht="24" customHeight="1" x14ac:dyDescent="0.15">
      <c r="A15" s="54"/>
      <c r="B15" s="221"/>
      <c r="C15" s="219"/>
      <c r="D15" s="110">
        <v>2</v>
      </c>
      <c r="E15" s="114" t="s">
        <v>28</v>
      </c>
      <c r="F15" s="253"/>
      <c r="G15" s="57">
        <f>F14</f>
        <v>2</v>
      </c>
      <c r="H15" s="246"/>
      <c r="I15" s="240"/>
      <c r="J15" s="256"/>
      <c r="K15" s="101"/>
    </row>
    <row r="16" spans="1:11" s="49" customFormat="1" ht="24" customHeight="1" x14ac:dyDescent="0.15">
      <c r="A16" s="54"/>
      <c r="B16" s="221"/>
      <c r="C16" s="219"/>
      <c r="D16" s="110">
        <v>3</v>
      </c>
      <c r="E16" s="115" t="s">
        <v>29</v>
      </c>
      <c r="F16" s="253"/>
      <c r="G16" s="57">
        <f>F14</f>
        <v>2</v>
      </c>
      <c r="H16" s="246"/>
      <c r="I16" s="240"/>
      <c r="J16" s="256"/>
      <c r="K16" s="101"/>
    </row>
    <row r="17" spans="1:11" s="49" customFormat="1" ht="24" customHeight="1" x14ac:dyDescent="0.15">
      <c r="A17" s="54"/>
      <c r="B17" s="221"/>
      <c r="C17" s="219"/>
      <c r="D17" s="110">
        <v>4</v>
      </c>
      <c r="E17" s="111" t="s">
        <v>30</v>
      </c>
      <c r="F17" s="253"/>
      <c r="G17" s="57">
        <f>F14</f>
        <v>2</v>
      </c>
      <c r="H17" s="246"/>
      <c r="I17" s="240"/>
      <c r="J17" s="256"/>
      <c r="K17" s="101"/>
    </row>
    <row r="18" spans="1:11" s="49" customFormat="1" ht="24" customHeight="1" x14ac:dyDescent="0.15">
      <c r="A18" s="54"/>
      <c r="B18" s="221"/>
      <c r="C18" s="219"/>
      <c r="D18" s="113">
        <v>5</v>
      </c>
      <c r="E18" s="114" t="s">
        <v>31</v>
      </c>
      <c r="F18" s="254"/>
      <c r="G18" s="57">
        <f>F14</f>
        <v>2</v>
      </c>
      <c r="H18" s="246"/>
      <c r="I18" s="241"/>
      <c r="J18" s="257"/>
      <c r="K18" s="101"/>
    </row>
    <row r="19" spans="1:11" s="49" customFormat="1" ht="24" customHeight="1" x14ac:dyDescent="0.15">
      <c r="A19" s="54"/>
      <c r="B19" s="221"/>
      <c r="C19" s="223" t="s">
        <v>32</v>
      </c>
      <c r="D19" s="113">
        <v>1</v>
      </c>
      <c r="E19" s="114" t="s">
        <v>33</v>
      </c>
      <c r="F19" s="255">
        <v>3</v>
      </c>
      <c r="G19" s="57">
        <f>F19</f>
        <v>3</v>
      </c>
      <c r="H19" s="246"/>
      <c r="I19" s="251">
        <v>3</v>
      </c>
      <c r="J19" s="272">
        <f>IF(I19=0,"",I19-F19)</f>
        <v>0</v>
      </c>
      <c r="K19" s="16"/>
    </row>
    <row r="20" spans="1:11" s="49" customFormat="1" ht="24" customHeight="1" x14ac:dyDescent="0.15">
      <c r="A20" s="54"/>
      <c r="B20" s="221"/>
      <c r="C20" s="224"/>
      <c r="D20" s="116">
        <v>2</v>
      </c>
      <c r="E20" s="114" t="s">
        <v>34</v>
      </c>
      <c r="F20" s="256"/>
      <c r="G20" s="57">
        <f>F19</f>
        <v>3</v>
      </c>
      <c r="H20" s="246"/>
      <c r="I20" s="249"/>
      <c r="J20" s="256"/>
      <c r="K20" s="16"/>
    </row>
    <row r="21" spans="1:11" s="49" customFormat="1" ht="36" customHeight="1" x14ac:dyDescent="0.15">
      <c r="A21" s="54"/>
      <c r="B21" s="221"/>
      <c r="C21" s="224"/>
      <c r="D21" s="110">
        <v>3</v>
      </c>
      <c r="E21" s="115" t="s">
        <v>35</v>
      </c>
      <c r="F21" s="256"/>
      <c r="G21" s="57">
        <f>F19</f>
        <v>3</v>
      </c>
      <c r="H21" s="246"/>
      <c r="I21" s="249"/>
      <c r="J21" s="256"/>
      <c r="K21" s="16"/>
    </row>
    <row r="22" spans="1:11" s="49" customFormat="1" ht="24" customHeight="1" x14ac:dyDescent="0.15">
      <c r="A22" s="54"/>
      <c r="B22" s="222"/>
      <c r="C22" s="225"/>
      <c r="D22" s="113">
        <v>4</v>
      </c>
      <c r="E22" s="114" t="s">
        <v>36</v>
      </c>
      <c r="F22" s="257"/>
      <c r="G22" s="57">
        <f>F19</f>
        <v>3</v>
      </c>
      <c r="H22" s="247"/>
      <c r="I22" s="250"/>
      <c r="J22" s="257"/>
      <c r="K22" s="16"/>
    </row>
    <row r="23" spans="1:11" s="49" customFormat="1" ht="24" customHeight="1" x14ac:dyDescent="0.15">
      <c r="A23" s="54"/>
      <c r="B23" s="220" t="s">
        <v>37</v>
      </c>
      <c r="C23" s="218" t="s">
        <v>38</v>
      </c>
      <c r="D23" s="113">
        <v>1</v>
      </c>
      <c r="E23" s="114" t="s">
        <v>39</v>
      </c>
      <c r="F23" s="252">
        <v>4</v>
      </c>
      <c r="G23" s="57">
        <f>F23</f>
        <v>4</v>
      </c>
      <c r="H23" s="245">
        <f>F23+F28</f>
        <v>7</v>
      </c>
      <c r="I23" s="239">
        <v>4</v>
      </c>
      <c r="J23" s="272">
        <f>IF(I23=0,"",I23-F23)</f>
        <v>0</v>
      </c>
      <c r="K23" s="16"/>
    </row>
    <row r="24" spans="1:11" s="49" customFormat="1" ht="24" customHeight="1" x14ac:dyDescent="0.15">
      <c r="A24" s="54"/>
      <c r="B24" s="221"/>
      <c r="C24" s="219"/>
      <c r="D24" s="116">
        <v>2</v>
      </c>
      <c r="E24" s="115" t="s">
        <v>40</v>
      </c>
      <c r="F24" s="253"/>
      <c r="G24" s="57">
        <f>F23</f>
        <v>4</v>
      </c>
      <c r="H24" s="246"/>
      <c r="I24" s="240"/>
      <c r="J24" s="256"/>
      <c r="K24" s="16"/>
    </row>
    <row r="25" spans="1:11" s="49" customFormat="1" ht="24" customHeight="1" x14ac:dyDescent="0.15">
      <c r="A25" s="54"/>
      <c r="B25" s="221"/>
      <c r="C25" s="219"/>
      <c r="D25" s="110">
        <v>3</v>
      </c>
      <c r="E25" s="114" t="s">
        <v>41</v>
      </c>
      <c r="F25" s="253"/>
      <c r="G25" s="57">
        <f>F23</f>
        <v>4</v>
      </c>
      <c r="H25" s="246"/>
      <c r="I25" s="240"/>
      <c r="J25" s="256"/>
      <c r="K25" s="16"/>
    </row>
    <row r="26" spans="1:11" s="49" customFormat="1" ht="24" customHeight="1" x14ac:dyDescent="0.15">
      <c r="A26" s="54"/>
      <c r="B26" s="221"/>
      <c r="C26" s="219"/>
      <c r="D26" s="110">
        <v>4</v>
      </c>
      <c r="E26" s="115" t="s">
        <v>42</v>
      </c>
      <c r="F26" s="253"/>
      <c r="G26" s="57">
        <f>F23</f>
        <v>4</v>
      </c>
      <c r="H26" s="246"/>
      <c r="I26" s="240"/>
      <c r="J26" s="256"/>
      <c r="K26" s="16"/>
    </row>
    <row r="27" spans="1:11" s="49" customFormat="1" ht="24" customHeight="1" x14ac:dyDescent="0.15">
      <c r="A27" s="54"/>
      <c r="B27" s="221"/>
      <c r="C27" s="219"/>
      <c r="D27" s="113">
        <v>5</v>
      </c>
      <c r="E27" s="114" t="s">
        <v>43</v>
      </c>
      <c r="F27" s="254"/>
      <c r="G27" s="57">
        <f>F23</f>
        <v>4</v>
      </c>
      <c r="H27" s="246"/>
      <c r="I27" s="241"/>
      <c r="J27" s="257"/>
      <c r="K27" s="16"/>
    </row>
    <row r="28" spans="1:11" s="49" customFormat="1" ht="24" customHeight="1" x14ac:dyDescent="0.15">
      <c r="A28" s="54"/>
      <c r="B28" s="221"/>
      <c r="C28" s="223" t="s">
        <v>104</v>
      </c>
      <c r="D28" s="113">
        <v>1</v>
      </c>
      <c r="E28" s="114" t="s">
        <v>45</v>
      </c>
      <c r="F28" s="255">
        <v>3</v>
      </c>
      <c r="G28" s="57">
        <f>F28</f>
        <v>3</v>
      </c>
      <c r="H28" s="246"/>
      <c r="I28" s="251">
        <v>3</v>
      </c>
      <c r="J28" s="272">
        <f>IF(I28=0,"",I28-F28)</f>
        <v>0</v>
      </c>
      <c r="K28" s="16"/>
    </row>
    <row r="29" spans="1:11" s="49" customFormat="1" ht="24" customHeight="1" x14ac:dyDescent="0.15">
      <c r="A29" s="54"/>
      <c r="B29" s="221"/>
      <c r="C29" s="224"/>
      <c r="D29" s="116">
        <v>2</v>
      </c>
      <c r="E29" s="114" t="s">
        <v>46</v>
      </c>
      <c r="F29" s="256"/>
      <c r="G29" s="57">
        <f>F28</f>
        <v>3</v>
      </c>
      <c r="H29" s="246"/>
      <c r="I29" s="249"/>
      <c r="J29" s="256"/>
      <c r="K29" s="16"/>
    </row>
    <row r="30" spans="1:11" s="49" customFormat="1" ht="24" customHeight="1" x14ac:dyDescent="0.15">
      <c r="A30" s="54"/>
      <c r="B30" s="221"/>
      <c r="C30" s="224"/>
      <c r="D30" s="110">
        <v>3</v>
      </c>
      <c r="E30" s="114" t="s">
        <v>47</v>
      </c>
      <c r="F30" s="256"/>
      <c r="G30" s="57">
        <f>F28</f>
        <v>3</v>
      </c>
      <c r="H30" s="246"/>
      <c r="I30" s="249"/>
      <c r="J30" s="256"/>
      <c r="K30" s="16"/>
    </row>
    <row r="31" spans="1:11" s="49" customFormat="1" ht="24" customHeight="1" x14ac:dyDescent="0.15">
      <c r="A31" s="54"/>
      <c r="B31" s="221"/>
      <c r="C31" s="224"/>
      <c r="D31" s="113">
        <v>4</v>
      </c>
      <c r="E31" s="114" t="s">
        <v>48</v>
      </c>
      <c r="F31" s="256"/>
      <c r="G31" s="57">
        <f>F28</f>
        <v>3</v>
      </c>
      <c r="H31" s="246"/>
      <c r="I31" s="249"/>
      <c r="J31" s="256"/>
      <c r="K31" s="16"/>
    </row>
    <row r="32" spans="1:11" s="49" customFormat="1" ht="24" customHeight="1" x14ac:dyDescent="0.15">
      <c r="A32" s="54"/>
      <c r="B32" s="222"/>
      <c r="C32" s="225"/>
      <c r="D32" s="116">
        <v>5</v>
      </c>
      <c r="E32" s="115" t="s">
        <v>49</v>
      </c>
      <c r="F32" s="257"/>
      <c r="G32" s="57">
        <f>F28</f>
        <v>3</v>
      </c>
      <c r="H32" s="247"/>
      <c r="I32" s="250"/>
      <c r="J32" s="257"/>
      <c r="K32" s="16"/>
    </row>
    <row r="33" spans="1:11" s="49" customFormat="1" ht="36" customHeight="1" x14ac:dyDescent="0.15">
      <c r="A33" s="76"/>
      <c r="B33" s="220" t="s">
        <v>50</v>
      </c>
      <c r="C33" s="223" t="s">
        <v>51</v>
      </c>
      <c r="D33" s="113">
        <v>1</v>
      </c>
      <c r="E33" s="120" t="s">
        <v>115</v>
      </c>
      <c r="F33" s="252">
        <v>2</v>
      </c>
      <c r="G33" s="57">
        <f>F33</f>
        <v>2</v>
      </c>
      <c r="H33" s="245">
        <f>F33+F36+F39+F44+F49</f>
        <v>13</v>
      </c>
      <c r="I33" s="239">
        <v>3</v>
      </c>
      <c r="J33" s="272">
        <f>IF(I33=0,"",I33-F33)</f>
        <v>1</v>
      </c>
      <c r="K33" s="16"/>
    </row>
    <row r="34" spans="1:11" s="49" customFormat="1" ht="36" customHeight="1" x14ac:dyDescent="0.15">
      <c r="A34" s="76"/>
      <c r="B34" s="221"/>
      <c r="C34" s="224"/>
      <c r="D34" s="116">
        <v>2</v>
      </c>
      <c r="E34" s="121" t="s">
        <v>116</v>
      </c>
      <c r="F34" s="253"/>
      <c r="G34" s="57">
        <f>F33</f>
        <v>2</v>
      </c>
      <c r="H34" s="246"/>
      <c r="I34" s="240"/>
      <c r="J34" s="256"/>
      <c r="K34" s="16"/>
    </row>
    <row r="35" spans="1:11" s="49" customFormat="1" ht="36" customHeight="1" x14ac:dyDescent="0.15">
      <c r="A35" s="76"/>
      <c r="B35" s="221"/>
      <c r="C35" s="224"/>
      <c r="D35" s="113">
        <v>3</v>
      </c>
      <c r="E35" s="117" t="s">
        <v>101</v>
      </c>
      <c r="F35" s="254"/>
      <c r="G35" s="57">
        <f>F33</f>
        <v>2</v>
      </c>
      <c r="H35" s="246"/>
      <c r="I35" s="241"/>
      <c r="J35" s="257"/>
      <c r="K35" s="16"/>
    </row>
    <row r="36" spans="1:11" s="49" customFormat="1" ht="24" customHeight="1" x14ac:dyDescent="0.15">
      <c r="A36" s="76"/>
      <c r="B36" s="221"/>
      <c r="C36" s="223" t="s">
        <v>55</v>
      </c>
      <c r="D36" s="116">
        <v>1</v>
      </c>
      <c r="E36" s="118" t="s">
        <v>56</v>
      </c>
      <c r="F36" s="252">
        <v>2</v>
      </c>
      <c r="G36" s="57">
        <f>F36</f>
        <v>2</v>
      </c>
      <c r="H36" s="246"/>
      <c r="I36" s="239">
        <v>3</v>
      </c>
      <c r="J36" s="272">
        <f>IF(I36=0,"",I36-F36)</f>
        <v>1</v>
      </c>
      <c r="K36" s="16"/>
    </row>
    <row r="37" spans="1:11" s="49" customFormat="1" ht="24" customHeight="1" x14ac:dyDescent="0.15">
      <c r="A37" s="76"/>
      <c r="B37" s="221"/>
      <c r="C37" s="224"/>
      <c r="D37" s="113">
        <v>2</v>
      </c>
      <c r="E37" s="114" t="s">
        <v>57</v>
      </c>
      <c r="F37" s="253"/>
      <c r="G37" s="57">
        <f>F36</f>
        <v>2</v>
      </c>
      <c r="H37" s="246"/>
      <c r="I37" s="240"/>
      <c r="J37" s="256"/>
      <c r="K37" s="16"/>
    </row>
    <row r="38" spans="1:11" s="49" customFormat="1" ht="24" customHeight="1" x14ac:dyDescent="0.15">
      <c r="A38" s="76"/>
      <c r="B38" s="221"/>
      <c r="C38" s="224"/>
      <c r="D38" s="116">
        <v>3</v>
      </c>
      <c r="E38" s="119" t="s">
        <v>58</v>
      </c>
      <c r="F38" s="254"/>
      <c r="G38" s="57">
        <f>F36</f>
        <v>2</v>
      </c>
      <c r="H38" s="246"/>
      <c r="I38" s="241"/>
      <c r="J38" s="257"/>
      <c r="K38" s="16"/>
    </row>
    <row r="39" spans="1:11" s="49" customFormat="1" ht="24" customHeight="1" x14ac:dyDescent="0.15">
      <c r="A39" s="76"/>
      <c r="B39" s="221"/>
      <c r="C39" s="223" t="s">
        <v>105</v>
      </c>
      <c r="D39" s="110">
        <v>1</v>
      </c>
      <c r="E39" s="115" t="s">
        <v>60</v>
      </c>
      <c r="F39" s="255">
        <v>3</v>
      </c>
      <c r="G39" s="57">
        <f>F39</f>
        <v>3</v>
      </c>
      <c r="H39" s="246"/>
      <c r="I39" s="251">
        <v>2</v>
      </c>
      <c r="J39" s="272">
        <f>IF(I39=0,"",I39-F39)</f>
        <v>-1</v>
      </c>
      <c r="K39" s="16"/>
    </row>
    <row r="40" spans="1:11" s="49" customFormat="1" ht="24" customHeight="1" x14ac:dyDescent="0.15">
      <c r="A40" s="76"/>
      <c r="B40" s="221"/>
      <c r="C40" s="224"/>
      <c r="D40" s="110">
        <v>2</v>
      </c>
      <c r="E40" s="111" t="s">
        <v>61</v>
      </c>
      <c r="F40" s="256"/>
      <c r="G40" s="57">
        <f>F39</f>
        <v>3</v>
      </c>
      <c r="H40" s="246"/>
      <c r="I40" s="249"/>
      <c r="J40" s="256"/>
      <c r="K40" s="16"/>
    </row>
    <row r="41" spans="1:11" s="49" customFormat="1" ht="24" customHeight="1" x14ac:dyDescent="0.15">
      <c r="A41" s="76"/>
      <c r="B41" s="221"/>
      <c r="C41" s="224"/>
      <c r="D41" s="113">
        <v>3</v>
      </c>
      <c r="E41" s="114" t="s">
        <v>62</v>
      </c>
      <c r="F41" s="256"/>
      <c r="G41" s="57">
        <f>F39</f>
        <v>3</v>
      </c>
      <c r="H41" s="246"/>
      <c r="I41" s="249"/>
      <c r="J41" s="256"/>
      <c r="K41" s="16"/>
    </row>
    <row r="42" spans="1:11" s="49" customFormat="1" ht="24" customHeight="1" x14ac:dyDescent="0.15">
      <c r="A42" s="76"/>
      <c r="B42" s="221"/>
      <c r="C42" s="224"/>
      <c r="D42" s="113">
        <v>4</v>
      </c>
      <c r="E42" s="114" t="s">
        <v>63</v>
      </c>
      <c r="F42" s="256"/>
      <c r="G42" s="57">
        <f>F39</f>
        <v>3</v>
      </c>
      <c r="H42" s="246"/>
      <c r="I42" s="249"/>
      <c r="J42" s="256"/>
      <c r="K42" s="16"/>
    </row>
    <row r="43" spans="1:11" s="49" customFormat="1" ht="24" customHeight="1" x14ac:dyDescent="0.15">
      <c r="A43" s="76"/>
      <c r="B43" s="221"/>
      <c r="C43" s="224"/>
      <c r="D43" s="116">
        <v>5</v>
      </c>
      <c r="E43" s="115" t="s">
        <v>64</v>
      </c>
      <c r="F43" s="257"/>
      <c r="G43" s="57">
        <f>F39</f>
        <v>3</v>
      </c>
      <c r="H43" s="246"/>
      <c r="I43" s="250"/>
      <c r="J43" s="257"/>
      <c r="K43" s="16"/>
    </row>
    <row r="44" spans="1:11" s="49" customFormat="1" ht="24" customHeight="1" x14ac:dyDescent="0.15">
      <c r="A44" s="76"/>
      <c r="B44" s="221"/>
      <c r="C44" s="223" t="s">
        <v>65</v>
      </c>
      <c r="D44" s="110">
        <v>1</v>
      </c>
      <c r="E44" s="118" t="s">
        <v>66</v>
      </c>
      <c r="F44" s="252">
        <v>3</v>
      </c>
      <c r="G44" s="57">
        <f>F44</f>
        <v>3</v>
      </c>
      <c r="H44" s="246"/>
      <c r="I44" s="239">
        <v>2</v>
      </c>
      <c r="J44" s="272">
        <f>IF(I44=0,"",I44-F44)</f>
        <v>-1</v>
      </c>
      <c r="K44" s="16"/>
    </row>
    <row r="45" spans="1:11" s="49" customFormat="1" ht="24" customHeight="1" x14ac:dyDescent="0.15">
      <c r="A45" s="76"/>
      <c r="B45" s="221"/>
      <c r="C45" s="224"/>
      <c r="D45" s="113">
        <v>2</v>
      </c>
      <c r="E45" s="114" t="s">
        <v>67</v>
      </c>
      <c r="F45" s="253"/>
      <c r="G45" s="57">
        <f>F44</f>
        <v>3</v>
      </c>
      <c r="H45" s="246"/>
      <c r="I45" s="240"/>
      <c r="J45" s="256"/>
      <c r="K45" s="16"/>
    </row>
    <row r="46" spans="1:11" s="49" customFormat="1" ht="24" customHeight="1" x14ac:dyDescent="0.15">
      <c r="A46" s="76"/>
      <c r="B46" s="221"/>
      <c r="C46" s="224"/>
      <c r="D46" s="116">
        <v>3</v>
      </c>
      <c r="E46" s="115" t="s">
        <v>68</v>
      </c>
      <c r="F46" s="253"/>
      <c r="G46" s="57">
        <f>F44</f>
        <v>3</v>
      </c>
      <c r="H46" s="246"/>
      <c r="I46" s="240"/>
      <c r="J46" s="256"/>
      <c r="K46" s="16"/>
    </row>
    <row r="47" spans="1:11" s="49" customFormat="1" ht="24" customHeight="1" x14ac:dyDescent="0.15">
      <c r="A47" s="76"/>
      <c r="B47" s="221"/>
      <c r="C47" s="224"/>
      <c r="D47" s="110">
        <v>4</v>
      </c>
      <c r="E47" s="111" t="s">
        <v>69</v>
      </c>
      <c r="F47" s="253"/>
      <c r="G47" s="57">
        <f>F44</f>
        <v>3</v>
      </c>
      <c r="H47" s="246"/>
      <c r="I47" s="240"/>
      <c r="J47" s="256"/>
      <c r="K47" s="16"/>
    </row>
    <row r="48" spans="1:11" s="49" customFormat="1" ht="24" customHeight="1" x14ac:dyDescent="0.15">
      <c r="A48" s="76"/>
      <c r="B48" s="221"/>
      <c r="C48" s="224"/>
      <c r="D48" s="113">
        <v>5</v>
      </c>
      <c r="E48" s="114" t="s">
        <v>70</v>
      </c>
      <c r="F48" s="254"/>
      <c r="G48" s="57">
        <f>F44</f>
        <v>3</v>
      </c>
      <c r="H48" s="246"/>
      <c r="I48" s="241"/>
      <c r="J48" s="257"/>
      <c r="K48" s="16"/>
    </row>
    <row r="49" spans="1:11" s="49" customFormat="1" ht="24" customHeight="1" x14ac:dyDescent="0.15">
      <c r="A49" s="76"/>
      <c r="B49" s="221"/>
      <c r="C49" s="223" t="s">
        <v>106</v>
      </c>
      <c r="D49" s="113">
        <v>1</v>
      </c>
      <c r="E49" s="114" t="s">
        <v>72</v>
      </c>
      <c r="F49" s="255">
        <v>3</v>
      </c>
      <c r="G49" s="57">
        <f>F49</f>
        <v>3</v>
      </c>
      <c r="H49" s="246"/>
      <c r="I49" s="242">
        <v>4</v>
      </c>
      <c r="J49" s="274">
        <f>IF(I49=0,"",I49-F49)</f>
        <v>1</v>
      </c>
      <c r="K49" s="16"/>
    </row>
    <row r="50" spans="1:11" s="49" customFormat="1" ht="24" customHeight="1" x14ac:dyDescent="0.15">
      <c r="A50" s="76"/>
      <c r="B50" s="221"/>
      <c r="C50" s="224"/>
      <c r="D50" s="113">
        <v>3</v>
      </c>
      <c r="E50" s="115" t="s">
        <v>73</v>
      </c>
      <c r="F50" s="256"/>
      <c r="G50" s="57">
        <f>F49</f>
        <v>3</v>
      </c>
      <c r="H50" s="246"/>
      <c r="I50" s="243"/>
      <c r="J50" s="275"/>
      <c r="K50" s="16"/>
    </row>
    <row r="51" spans="1:11" s="49" customFormat="1" ht="36" customHeight="1" x14ac:dyDescent="0.15">
      <c r="A51" s="76"/>
      <c r="B51" s="221"/>
      <c r="C51" s="224"/>
      <c r="D51" s="116">
        <v>4</v>
      </c>
      <c r="E51" s="114" t="s">
        <v>74</v>
      </c>
      <c r="F51" s="256"/>
      <c r="G51" s="57">
        <f>F49</f>
        <v>3</v>
      </c>
      <c r="H51" s="246"/>
      <c r="I51" s="243"/>
      <c r="J51" s="275"/>
      <c r="K51" s="16"/>
    </row>
    <row r="52" spans="1:11" s="49" customFormat="1" ht="36" customHeight="1" x14ac:dyDescent="0.15">
      <c r="A52" s="76"/>
      <c r="B52" s="222"/>
      <c r="C52" s="225"/>
      <c r="D52" s="113">
        <v>5</v>
      </c>
      <c r="E52" s="115" t="s">
        <v>75</v>
      </c>
      <c r="F52" s="257"/>
      <c r="G52" s="57">
        <f>F49</f>
        <v>3</v>
      </c>
      <c r="H52" s="247"/>
      <c r="I52" s="244"/>
      <c r="J52" s="276"/>
      <c r="K52" s="16"/>
    </row>
    <row r="53" spans="1:11" s="49" customFormat="1" ht="20" customHeight="1" x14ac:dyDescent="0.15">
      <c r="A53" s="58"/>
      <c r="B53" s="92"/>
      <c r="C53" s="60"/>
      <c r="D53" s="94"/>
      <c r="E53" s="94"/>
      <c r="F53" s="61"/>
      <c r="G53" s="61"/>
      <c r="H53" s="61"/>
      <c r="I53" s="95"/>
      <c r="J53" s="96"/>
      <c r="K53" s="63"/>
    </row>
    <row r="54" spans="1:11" s="49" customFormat="1" ht="20" customHeight="1" x14ac:dyDescent="0.15">
      <c r="A54" s="58"/>
      <c r="B54" s="58"/>
      <c r="C54" s="64"/>
      <c r="D54" s="64"/>
      <c r="E54" s="64"/>
      <c r="F54" s="65"/>
      <c r="G54" s="65"/>
      <c r="H54" s="65"/>
      <c r="I54" s="66"/>
      <c r="J54" s="63"/>
      <c r="K54" s="63"/>
    </row>
    <row r="55" spans="1:11" s="49" customFormat="1" ht="20" customHeight="1" x14ac:dyDescent="0.15">
      <c r="A55" s="58"/>
      <c r="B55" s="58"/>
      <c r="C55" s="64"/>
      <c r="D55" s="64"/>
      <c r="E55" s="64"/>
      <c r="F55" s="65"/>
      <c r="G55" s="65"/>
      <c r="H55" s="65"/>
      <c r="I55" s="66"/>
      <c r="J55" s="63"/>
      <c r="K55" s="63"/>
    </row>
    <row r="56" spans="1:11" s="49" customFormat="1" ht="20" customHeight="1" x14ac:dyDescent="0.15">
      <c r="A56" s="58"/>
      <c r="B56" s="58"/>
      <c r="D56" s="64"/>
      <c r="E56" s="64"/>
      <c r="F56" s="65"/>
      <c r="G56" s="65"/>
      <c r="H56" s="65"/>
      <c r="I56" s="66"/>
      <c r="J56" s="63"/>
      <c r="K56" s="63"/>
    </row>
    <row r="57" spans="1:11" s="80" customFormat="1" ht="34.5" customHeight="1" x14ac:dyDescent="0.15">
      <c r="A57" s="77"/>
      <c r="B57" s="81" t="s">
        <v>98</v>
      </c>
      <c r="C57" s="82"/>
      <c r="D57" s="82"/>
      <c r="E57" s="82"/>
      <c r="F57" s="82"/>
      <c r="G57" s="82"/>
      <c r="H57" s="82"/>
      <c r="I57" s="82"/>
      <c r="J57" s="83"/>
      <c r="K57" s="79"/>
    </row>
    <row r="58" spans="1:11" s="49" customFormat="1" ht="20" customHeight="1" x14ac:dyDescent="0.15">
      <c r="A58" s="58"/>
      <c r="B58" s="58"/>
      <c r="C58" s="64"/>
      <c r="D58" s="64"/>
      <c r="E58" s="64"/>
      <c r="F58" s="65"/>
      <c r="G58" s="65"/>
      <c r="H58" s="65"/>
      <c r="I58" s="66"/>
      <c r="J58" s="63"/>
      <c r="K58" s="63"/>
    </row>
    <row r="59" spans="1:11" s="49" customFormat="1" ht="20.25" customHeight="1" x14ac:dyDescent="0.15">
      <c r="A59" s="58"/>
      <c r="B59" s="58"/>
      <c r="C59" s="64"/>
      <c r="D59" s="64"/>
      <c r="E59" s="64"/>
      <c r="F59" s="65"/>
      <c r="G59" s="65"/>
      <c r="H59" s="65"/>
      <c r="I59" s="66"/>
      <c r="J59" s="63"/>
      <c r="K59" s="63"/>
    </row>
    <row r="60" spans="1:11" s="49" customFormat="1" ht="40.5" customHeight="1" x14ac:dyDescent="0.15">
      <c r="A60" s="58"/>
      <c r="D60" s="64"/>
      <c r="E60" s="64"/>
      <c r="F60" s="65"/>
      <c r="G60" s="65"/>
      <c r="H60" s="65"/>
      <c r="I60" s="66"/>
      <c r="J60" s="63"/>
      <c r="K60" s="63"/>
    </row>
    <row r="61" spans="1:11" s="49" customFormat="1" ht="40.5" customHeight="1" x14ac:dyDescent="0.15">
      <c r="A61" s="58"/>
      <c r="D61" s="64"/>
      <c r="E61" s="64"/>
      <c r="F61" s="65"/>
      <c r="G61" s="65"/>
      <c r="H61" s="65"/>
      <c r="I61" s="66"/>
      <c r="J61" s="63"/>
      <c r="K61" s="63"/>
    </row>
    <row r="62" spans="1:11" s="49" customFormat="1" ht="40.5" customHeight="1" x14ac:dyDescent="0.15">
      <c r="A62" s="58"/>
      <c r="B62" s="191" t="s">
        <v>94</v>
      </c>
      <c r="C62" s="228" t="str">
        <f>D6</f>
        <v>例：鈴木　太郎</v>
      </c>
      <c r="D62" s="229"/>
      <c r="E62" s="64"/>
      <c r="F62" s="65"/>
      <c r="G62" s="65"/>
      <c r="H62" s="65"/>
      <c r="I62" s="66"/>
      <c r="J62" s="63"/>
      <c r="K62" s="63"/>
    </row>
    <row r="63" spans="1:11" s="49" customFormat="1" ht="40.5" customHeight="1" x14ac:dyDescent="0.15">
      <c r="A63" s="58"/>
      <c r="B63" s="193" t="s">
        <v>95</v>
      </c>
      <c r="C63" s="230" t="str">
        <f>SUM(ini!C6:C9)&amp;"/"&amp;SUM(ini!D6:D9)&amp;"点"</f>
        <v>28/45点</v>
      </c>
      <c r="D63" s="227"/>
      <c r="E63" s="64"/>
      <c r="F63" s="65"/>
      <c r="G63" s="65"/>
      <c r="H63" s="65"/>
      <c r="I63" s="66"/>
      <c r="J63" s="63"/>
      <c r="K63" s="63"/>
    </row>
    <row r="64" spans="1:11" s="49" customFormat="1" ht="40.5" customHeight="1" x14ac:dyDescent="0.15">
      <c r="A64" s="58"/>
      <c r="B64" s="192" t="s">
        <v>96</v>
      </c>
      <c r="C64" s="231">
        <f>SUM(ini!C6:C9)/SUM(ini!D6:D9)</f>
        <v>0.62222222222222223</v>
      </c>
      <c r="D64" s="232"/>
      <c r="E64" s="64"/>
      <c r="F64" s="65"/>
      <c r="G64" s="65"/>
      <c r="H64" s="65"/>
      <c r="I64" s="66"/>
      <c r="J64" s="63"/>
      <c r="K64" s="63"/>
    </row>
    <row r="65" spans="1:11" s="49" customFormat="1" ht="40.5" customHeight="1" x14ac:dyDescent="0.15">
      <c r="A65" s="58"/>
      <c r="B65" s="58"/>
      <c r="C65" s="64"/>
      <c r="D65" s="64"/>
      <c r="E65" s="64"/>
      <c r="F65" s="65"/>
      <c r="G65" s="65"/>
      <c r="H65" s="65"/>
      <c r="I65" s="66"/>
      <c r="J65" s="63"/>
      <c r="K65" s="63"/>
    </row>
    <row r="66" spans="1:11" s="49" customFormat="1" ht="40.5" customHeight="1" x14ac:dyDescent="0.15">
      <c r="A66" s="58"/>
      <c r="B66" s="58"/>
      <c r="C66" s="64"/>
      <c r="D66" s="64"/>
      <c r="E66" s="64"/>
      <c r="F66" s="65"/>
      <c r="G66" s="65"/>
      <c r="H66" s="65"/>
      <c r="I66" s="66"/>
      <c r="J66" s="63"/>
      <c r="K66" s="63"/>
    </row>
    <row r="67" spans="1:11" s="49" customFormat="1" ht="40.5" customHeight="1" x14ac:dyDescent="0.15">
      <c r="A67" s="58"/>
      <c r="B67" s="58"/>
      <c r="C67" s="64"/>
      <c r="D67" s="64"/>
      <c r="E67" s="64"/>
      <c r="F67" s="65"/>
      <c r="G67" s="65"/>
      <c r="H67" s="65"/>
      <c r="I67" s="66"/>
      <c r="J67" s="63"/>
      <c r="K67" s="63"/>
    </row>
    <row r="68" spans="1:11" s="49" customFormat="1" ht="57" customHeight="1" x14ac:dyDescent="0.15">
      <c r="A68" s="58"/>
      <c r="B68" s="58"/>
      <c r="C68" s="64"/>
      <c r="D68" s="64"/>
      <c r="E68" s="64"/>
      <c r="F68" s="65"/>
      <c r="G68" s="65"/>
      <c r="H68" s="65"/>
      <c r="I68" s="66"/>
      <c r="J68" s="63"/>
      <c r="K68" s="63"/>
    </row>
    <row r="69" spans="1:11" s="49" customFormat="1" ht="40" customHeight="1" x14ac:dyDescent="0.15">
      <c r="A69" s="58"/>
      <c r="B69" s="67"/>
      <c r="C69" s="68"/>
      <c r="D69" s="68"/>
      <c r="E69" s="68"/>
      <c r="F69" s="69"/>
      <c r="G69" s="69"/>
      <c r="H69" s="69"/>
      <c r="I69" s="70"/>
      <c r="J69" s="63"/>
      <c r="K69" s="63"/>
    </row>
    <row r="70" spans="1:11" s="91" customFormat="1" ht="28" customHeight="1" x14ac:dyDescent="0.15">
      <c r="A70" s="84"/>
      <c r="B70" s="85" t="s">
        <v>99</v>
      </c>
      <c r="C70" s="86"/>
      <c r="D70" s="86"/>
      <c r="E70" s="86"/>
      <c r="F70" s="87"/>
      <c r="G70" s="87"/>
      <c r="H70" s="87"/>
      <c r="I70" s="88"/>
      <c r="J70" s="89"/>
      <c r="K70" s="90"/>
    </row>
    <row r="71" spans="1:11" s="49" customFormat="1" ht="20" customHeight="1" x14ac:dyDescent="0.15">
      <c r="A71" s="58"/>
      <c r="B71" s="207"/>
      <c r="C71" s="206"/>
      <c r="D71" s="206"/>
      <c r="E71" s="71"/>
      <c r="F71" s="72"/>
      <c r="G71" s="72"/>
      <c r="H71" s="72"/>
      <c r="I71" s="73"/>
      <c r="J71" s="63"/>
      <c r="K71" s="63"/>
    </row>
    <row r="72" spans="1:11" s="49" customFormat="1" ht="24" customHeight="1" x14ac:dyDescent="0.15">
      <c r="A72" s="58"/>
      <c r="B72" s="233" t="str">
        <f>B9</f>
        <v>設計力</v>
      </c>
      <c r="C72" s="234"/>
      <c r="D72" s="214" t="str">
        <f>H9&amp;"/"&amp;ini!D6</f>
        <v>8/14</v>
      </c>
      <c r="E72" s="74"/>
      <c r="F72" s="74"/>
      <c r="G72" s="74"/>
      <c r="H72" s="74"/>
      <c r="I72" s="74"/>
      <c r="J72" s="74"/>
      <c r="K72" s="63"/>
    </row>
    <row r="73" spans="1:11" s="49" customFormat="1" ht="24" customHeight="1" x14ac:dyDescent="0.15">
      <c r="A73" s="58"/>
      <c r="B73" s="226" t="str">
        <f>C9</f>
        <v>市場の予測、
パートナー戦略の策定</v>
      </c>
      <c r="C73" s="227"/>
      <c r="D73" s="196" t="str">
        <f>ini!C14&amp;"/"&amp;ini!D14</f>
        <v>3/5</v>
      </c>
      <c r="E73" s="74"/>
      <c r="F73" s="74"/>
      <c r="G73" s="74"/>
      <c r="H73" s="74"/>
      <c r="I73" s="74"/>
      <c r="J73" s="74"/>
      <c r="K73" s="63"/>
    </row>
    <row r="74" spans="1:11" s="49" customFormat="1" ht="24" customHeight="1" x14ac:dyDescent="0.15">
      <c r="A74" s="58"/>
      <c r="B74" s="226" t="str">
        <f>C14</f>
        <v>パートナー企業の把握</v>
      </c>
      <c r="C74" s="227"/>
      <c r="D74" s="197" t="str">
        <f>ini!C15&amp;"/"&amp;ini!D15</f>
        <v>2/5</v>
      </c>
      <c r="E74" s="74"/>
      <c r="F74" s="74"/>
      <c r="G74" s="74"/>
      <c r="H74" s="74"/>
      <c r="I74" s="74"/>
      <c r="J74" s="74"/>
      <c r="K74" s="63"/>
    </row>
    <row r="75" spans="1:11" s="49" customFormat="1" ht="24" customHeight="1" x14ac:dyDescent="0.15">
      <c r="A75" s="76"/>
      <c r="B75" s="235" t="str">
        <f>C19</f>
        <v>アカウントプランの作成</v>
      </c>
      <c r="C75" s="236"/>
      <c r="D75" s="210" t="str">
        <f>ini!C16&amp;"/"&amp;ini!D16</f>
        <v>3/4</v>
      </c>
      <c r="E75" s="74"/>
      <c r="F75" s="74"/>
      <c r="G75" s="74"/>
      <c r="H75" s="74"/>
      <c r="I75" s="74"/>
      <c r="J75" s="74"/>
      <c r="K75" s="63"/>
    </row>
    <row r="76" spans="1:11" s="49" customFormat="1" ht="36" customHeight="1" x14ac:dyDescent="0.15">
      <c r="A76" s="58"/>
      <c r="B76" s="188"/>
      <c r="C76" s="188"/>
      <c r="D76" s="190"/>
      <c r="E76" s="74"/>
      <c r="F76" s="74"/>
      <c r="G76" s="74"/>
      <c r="H76" s="74"/>
      <c r="I76" s="74"/>
      <c r="J76" s="74"/>
      <c r="K76" s="63"/>
    </row>
    <row r="77" spans="1:11" s="49" customFormat="1" ht="24" customHeight="1" x14ac:dyDescent="0.15">
      <c r="A77" s="58"/>
      <c r="B77" s="237" t="str">
        <f>B23</f>
        <v>実行力</v>
      </c>
      <c r="C77" s="238"/>
      <c r="D77" s="215" t="str">
        <f>H23&amp;"/"&amp;ini!D7</f>
        <v>7/15</v>
      </c>
      <c r="E77" s="74"/>
      <c r="F77" s="74"/>
      <c r="G77" s="74"/>
      <c r="H77" s="74"/>
      <c r="I77" s="74"/>
      <c r="J77" s="74"/>
      <c r="K77" s="63"/>
    </row>
    <row r="78" spans="1:11" s="49" customFormat="1" ht="24" customHeight="1" x14ac:dyDescent="0.15">
      <c r="A78" s="58"/>
      <c r="B78" s="226" t="str">
        <f>C23</f>
        <v>アクションプランの作成</v>
      </c>
      <c r="C78" s="227"/>
      <c r="D78" s="197" t="str">
        <f>ini!C17&amp;"/"&amp;ini!D17</f>
        <v>4/5</v>
      </c>
      <c r="E78" s="74"/>
      <c r="F78" s="74"/>
      <c r="G78" s="74"/>
      <c r="H78" s="74"/>
      <c r="I78" s="74"/>
      <c r="J78" s="74"/>
      <c r="K78" s="63"/>
    </row>
    <row r="79" spans="1:11" s="49" customFormat="1" ht="24" customHeight="1" x14ac:dyDescent="0.15">
      <c r="A79" s="58"/>
      <c r="B79" s="205" t="str">
        <f>C28</f>
        <v>アクションプラン、
アクションプランの実行</v>
      </c>
      <c r="C79" s="187"/>
      <c r="D79" s="197" t="str">
        <f>ini!C18&amp;"/"&amp;ini!D18</f>
        <v>3/5</v>
      </c>
      <c r="E79" s="74"/>
      <c r="F79" s="74"/>
      <c r="G79" s="74"/>
      <c r="H79" s="74"/>
      <c r="I79" s="74"/>
      <c r="J79" s="74"/>
      <c r="K79" s="63"/>
    </row>
    <row r="80" spans="1:11" s="49" customFormat="1" ht="36" customHeight="1" x14ac:dyDescent="0.15">
      <c r="A80" s="58"/>
      <c r="B80" s="209"/>
      <c r="C80" s="189"/>
      <c r="D80" s="190"/>
      <c r="E80" s="74"/>
      <c r="F80" s="74"/>
      <c r="G80" s="74"/>
      <c r="H80" s="74"/>
      <c r="I80" s="74"/>
      <c r="J80" s="74"/>
      <c r="K80" s="63"/>
    </row>
    <row r="81" spans="1:11" s="49" customFormat="1" ht="24" customHeight="1" x14ac:dyDescent="0.15">
      <c r="A81" s="58"/>
      <c r="B81" s="233" t="str">
        <f>B33</f>
        <v>営業力</v>
      </c>
      <c r="C81" s="234"/>
      <c r="D81" s="214" t="str">
        <f>H33&amp;"/"&amp;ini!D8</f>
        <v>13/16</v>
      </c>
      <c r="E81" s="74"/>
      <c r="F81" s="74"/>
      <c r="G81" s="74"/>
      <c r="H81" s="74"/>
      <c r="I81" s="74"/>
      <c r="J81" s="74"/>
      <c r="K81" s="63"/>
    </row>
    <row r="82" spans="1:11" s="49" customFormat="1" ht="24" customHeight="1" x14ac:dyDescent="0.15">
      <c r="A82" s="58"/>
      <c r="B82" s="226" t="str">
        <f>C33</f>
        <v>商談準備</v>
      </c>
      <c r="C82" s="227"/>
      <c r="D82" s="197" t="str">
        <f>ini!C20&amp;"/"&amp;ini!D20</f>
        <v>2/3</v>
      </c>
      <c r="E82" s="74"/>
      <c r="F82" s="74"/>
      <c r="G82" s="74"/>
      <c r="H82" s="74"/>
      <c r="I82" s="74"/>
      <c r="J82" s="74"/>
      <c r="K82" s="63"/>
    </row>
    <row r="83" spans="1:11" s="49" customFormat="1" ht="24" customHeight="1" x14ac:dyDescent="0.15">
      <c r="A83" s="58"/>
      <c r="B83" s="226" t="str">
        <f>C36</f>
        <v>商談の実施</v>
      </c>
      <c r="C83" s="227"/>
      <c r="D83" s="197" t="str">
        <f>ini!C21&amp;"/"&amp;ini!D21</f>
        <v>2/3</v>
      </c>
      <c r="E83" s="74"/>
      <c r="F83" s="74"/>
      <c r="G83" s="74"/>
      <c r="H83" s="74"/>
      <c r="I83" s="74"/>
      <c r="J83" s="74"/>
      <c r="K83" s="63"/>
    </row>
    <row r="84" spans="1:11" s="49" customFormat="1" ht="24" customHeight="1" x14ac:dyDescent="0.15">
      <c r="A84" s="58"/>
      <c r="B84" s="226" t="str">
        <f>C39</f>
        <v>定められた目的・
ゴールの達成</v>
      </c>
      <c r="C84" s="227"/>
      <c r="D84" s="197" t="str">
        <f>ini!C22&amp;"/"&amp;ini!D22</f>
        <v>3/5</v>
      </c>
      <c r="E84" s="74"/>
      <c r="F84" s="74"/>
      <c r="G84" s="74"/>
      <c r="H84" s="74"/>
      <c r="I84" s="74"/>
      <c r="J84" s="74"/>
      <c r="K84" s="63"/>
    </row>
    <row r="85" spans="1:11" s="49" customFormat="1" ht="24" customHeight="1" x14ac:dyDescent="0.15">
      <c r="A85" s="58"/>
      <c r="B85" s="226" t="str">
        <f>C44</f>
        <v>目標の設定</v>
      </c>
      <c r="C85" s="227"/>
      <c r="D85" s="197" t="str">
        <f>ini!C23&amp;"/"&amp;ini!D23</f>
        <v>3/5</v>
      </c>
      <c r="E85" s="74"/>
      <c r="F85" s="74"/>
      <c r="G85" s="74"/>
      <c r="H85" s="74"/>
      <c r="I85" s="74"/>
      <c r="J85" s="74"/>
      <c r="K85" s="63"/>
    </row>
    <row r="86" spans="1:11" s="49" customFormat="1" ht="24" customHeight="1" x14ac:dyDescent="0.15">
      <c r="A86" s="58"/>
      <c r="B86" s="226" t="str">
        <f>C49</f>
        <v>コミュニケーション計画の
策定</v>
      </c>
      <c r="C86" s="227"/>
      <c r="D86" s="197" t="str">
        <f>ini!C24&amp;"/"&amp;ini!D24</f>
        <v>3/5</v>
      </c>
      <c r="E86" s="74"/>
      <c r="F86" s="74"/>
      <c r="G86" s="74"/>
      <c r="H86" s="74"/>
      <c r="I86" s="74"/>
      <c r="J86" s="74"/>
      <c r="K86" s="63"/>
    </row>
    <row r="87" spans="1:11" s="49" customFormat="1" ht="20.25" customHeight="1" x14ac:dyDescent="0.15">
      <c r="A87" s="58"/>
      <c r="B87" s="59"/>
      <c r="C87" s="60"/>
      <c r="D87" s="186"/>
      <c r="E87" s="74"/>
      <c r="F87" s="74"/>
      <c r="G87" s="74"/>
      <c r="H87" s="74"/>
      <c r="I87" s="74"/>
      <c r="J87" s="74"/>
      <c r="K87" s="63"/>
    </row>
    <row r="88" spans="1:11" s="49" customFormat="1" ht="20.25" customHeight="1" x14ac:dyDescent="0.15">
      <c r="A88" s="58"/>
      <c r="B88" s="59"/>
      <c r="C88" s="60"/>
      <c r="D88" s="75"/>
      <c r="E88" s="74"/>
      <c r="F88" s="74"/>
      <c r="G88" s="74"/>
      <c r="H88" s="74"/>
      <c r="I88" s="74"/>
      <c r="J88" s="74"/>
      <c r="K88" s="63"/>
    </row>
    <row r="89" spans="1:11" s="49" customFormat="1" ht="20.25" customHeight="1" x14ac:dyDescent="0.15">
      <c r="A89" s="58"/>
      <c r="B89" s="59"/>
      <c r="C89" s="68"/>
      <c r="D89" s="75"/>
      <c r="E89" s="74"/>
      <c r="F89" s="74"/>
      <c r="G89" s="74"/>
      <c r="H89" s="74"/>
      <c r="I89" s="74"/>
      <c r="J89" s="74"/>
      <c r="K89" s="63"/>
    </row>
    <row r="90" spans="1:11" s="49" customFormat="1" ht="20.25" customHeight="1" x14ac:dyDescent="0.15">
      <c r="A90" s="58"/>
      <c r="B90" s="58"/>
      <c r="C90" s="60"/>
      <c r="D90" s="75"/>
      <c r="E90" s="74"/>
      <c r="F90" s="74"/>
      <c r="G90" s="74"/>
      <c r="H90" s="74"/>
      <c r="I90" s="74"/>
      <c r="J90" s="74"/>
      <c r="K90" s="63"/>
    </row>
    <row r="91" spans="1:11" s="49" customFormat="1" ht="45" customHeight="1" x14ac:dyDescent="0.15">
      <c r="A91" s="58"/>
      <c r="B91" s="76"/>
      <c r="C91" s="208"/>
      <c r="D91" s="75"/>
      <c r="E91" s="74"/>
      <c r="F91" s="74"/>
      <c r="G91" s="74"/>
      <c r="H91" s="74"/>
      <c r="I91" s="74"/>
      <c r="J91" s="74"/>
      <c r="K91" s="63"/>
    </row>
    <row r="92" spans="1:11" s="49" customFormat="1" ht="40" customHeight="1" x14ac:dyDescent="0.15">
      <c r="A92" s="58"/>
      <c r="B92" s="58"/>
      <c r="C92" s="64"/>
      <c r="D92" s="64"/>
      <c r="E92" s="60"/>
      <c r="F92" s="61"/>
      <c r="G92" s="61"/>
      <c r="H92" s="61"/>
      <c r="I92" s="62"/>
      <c r="J92" s="63"/>
      <c r="K92" s="63"/>
    </row>
    <row r="93" spans="1:11" s="91" customFormat="1" ht="28" customHeight="1" x14ac:dyDescent="0.15">
      <c r="A93" s="84"/>
      <c r="B93" s="85" t="s">
        <v>100</v>
      </c>
      <c r="C93" s="86"/>
      <c r="D93" s="86"/>
      <c r="E93" s="86"/>
      <c r="F93" s="87"/>
      <c r="G93" s="87"/>
      <c r="H93" s="87"/>
      <c r="I93" s="88"/>
      <c r="J93" s="89"/>
      <c r="K93" s="90"/>
    </row>
    <row r="94" spans="1:11" s="49" customFormat="1" ht="20" customHeight="1" x14ac:dyDescent="0.15">
      <c r="A94" s="58"/>
      <c r="B94" s="67"/>
      <c r="C94" s="68"/>
      <c r="D94" s="68"/>
      <c r="E94" s="68"/>
      <c r="F94" s="69"/>
      <c r="G94" s="69"/>
      <c r="H94" s="69"/>
      <c r="I94" s="70"/>
      <c r="J94" s="63"/>
      <c r="K94" s="63"/>
    </row>
    <row r="95" spans="1:11" s="49" customFormat="1" ht="20.25" customHeight="1" x14ac:dyDescent="0.15">
      <c r="A95" s="76"/>
      <c r="B95" s="277"/>
      <c r="C95" s="278"/>
      <c r="D95" s="278"/>
      <c r="E95" s="278"/>
      <c r="F95" s="278"/>
      <c r="G95" s="278"/>
      <c r="H95" s="278"/>
      <c r="I95" s="278"/>
      <c r="J95" s="279"/>
      <c r="K95" s="63"/>
    </row>
    <row r="96" spans="1:11" s="49" customFormat="1" ht="20.25" customHeight="1" x14ac:dyDescent="0.15">
      <c r="A96" s="76"/>
      <c r="B96" s="280"/>
      <c r="C96" s="281"/>
      <c r="D96" s="281"/>
      <c r="E96" s="281"/>
      <c r="F96" s="281"/>
      <c r="G96" s="281"/>
      <c r="H96" s="281"/>
      <c r="I96" s="281"/>
      <c r="J96" s="282"/>
      <c r="K96" s="63"/>
    </row>
    <row r="97" spans="1:11" s="49" customFormat="1" ht="20.25" customHeight="1" x14ac:dyDescent="0.15">
      <c r="A97" s="76"/>
      <c r="B97" s="280"/>
      <c r="C97" s="281"/>
      <c r="D97" s="281"/>
      <c r="E97" s="281"/>
      <c r="F97" s="281"/>
      <c r="G97" s="281"/>
      <c r="H97" s="281"/>
      <c r="I97" s="281"/>
      <c r="J97" s="282"/>
      <c r="K97" s="63"/>
    </row>
    <row r="98" spans="1:11" s="49" customFormat="1" ht="20.25" customHeight="1" x14ac:dyDescent="0.15">
      <c r="A98" s="76"/>
      <c r="B98" s="280"/>
      <c r="C98" s="281"/>
      <c r="D98" s="281"/>
      <c r="E98" s="281"/>
      <c r="F98" s="281"/>
      <c r="G98" s="281"/>
      <c r="H98" s="281"/>
      <c r="I98" s="281"/>
      <c r="J98" s="282"/>
      <c r="K98" s="63"/>
    </row>
    <row r="99" spans="1:11" s="49" customFormat="1" ht="20.25" customHeight="1" x14ac:dyDescent="0.15">
      <c r="A99" s="76"/>
      <c r="B99" s="280"/>
      <c r="C99" s="281"/>
      <c r="D99" s="281"/>
      <c r="E99" s="281"/>
      <c r="F99" s="281"/>
      <c r="G99" s="281"/>
      <c r="H99" s="281"/>
      <c r="I99" s="281"/>
      <c r="J99" s="282"/>
      <c r="K99" s="63"/>
    </row>
    <row r="100" spans="1:11" s="49" customFormat="1" ht="20.25" customHeight="1" x14ac:dyDescent="0.15">
      <c r="A100" s="76"/>
      <c r="B100" s="280"/>
      <c r="C100" s="281"/>
      <c r="D100" s="281"/>
      <c r="E100" s="281"/>
      <c r="F100" s="281"/>
      <c r="G100" s="281"/>
      <c r="H100" s="281"/>
      <c r="I100" s="281"/>
      <c r="J100" s="282"/>
      <c r="K100" s="63"/>
    </row>
    <row r="101" spans="1:11" s="49" customFormat="1" ht="20.25" customHeight="1" x14ac:dyDescent="0.15">
      <c r="A101" s="76"/>
      <c r="B101" s="280"/>
      <c r="C101" s="281"/>
      <c r="D101" s="281"/>
      <c r="E101" s="281"/>
      <c r="F101" s="281"/>
      <c r="G101" s="281"/>
      <c r="H101" s="281"/>
      <c r="I101" s="281"/>
      <c r="J101" s="282"/>
      <c r="K101" s="63"/>
    </row>
    <row r="102" spans="1:11" s="49" customFormat="1" ht="20.25" customHeight="1" x14ac:dyDescent="0.15">
      <c r="A102" s="76"/>
      <c r="B102" s="283"/>
      <c r="C102" s="284"/>
      <c r="D102" s="284"/>
      <c r="E102" s="284"/>
      <c r="F102" s="284"/>
      <c r="G102" s="284"/>
      <c r="H102" s="284"/>
      <c r="I102" s="284"/>
      <c r="J102" s="285"/>
      <c r="K102" s="63"/>
    </row>
    <row r="103" spans="1:11" ht="20.25" customHeight="1" x14ac:dyDescent="0.2">
      <c r="A103" s="17"/>
      <c r="B103" s="18"/>
      <c r="C103" s="19"/>
      <c r="D103" s="19"/>
      <c r="E103" s="19"/>
      <c r="F103" s="20"/>
      <c r="G103" s="20"/>
      <c r="H103" s="20"/>
      <c r="I103" s="21"/>
      <c r="J103" s="22"/>
      <c r="K103" s="22"/>
    </row>
    <row r="104" spans="1:11" ht="20.25" customHeight="1" x14ac:dyDescent="0.2">
      <c r="A104" s="17"/>
      <c r="B104" s="17"/>
      <c r="C104" s="23"/>
      <c r="D104" s="23"/>
      <c r="E104" s="23"/>
      <c r="F104" s="24"/>
      <c r="G104" s="24"/>
      <c r="H104" s="24"/>
      <c r="I104" s="25"/>
      <c r="J104" s="22"/>
      <c r="K104" s="22"/>
    </row>
    <row r="105" spans="1:11" ht="20.25" customHeight="1" x14ac:dyDescent="0.2">
      <c r="A105" s="17"/>
      <c r="B105" s="17"/>
      <c r="C105" s="23"/>
      <c r="D105" s="23"/>
      <c r="E105" s="23"/>
      <c r="F105" s="24"/>
      <c r="G105" s="24"/>
      <c r="H105" s="24"/>
      <c r="I105" s="25"/>
      <c r="J105" s="22"/>
      <c r="K105" s="22"/>
    </row>
    <row r="106" spans="1:11" ht="20.25" customHeight="1" x14ac:dyDescent="0.2">
      <c r="A106" s="17"/>
      <c r="B106" s="17"/>
      <c r="C106" s="23"/>
      <c r="D106" s="23"/>
      <c r="E106" s="28"/>
      <c r="F106" s="24"/>
      <c r="G106" s="24"/>
      <c r="H106" s="24"/>
      <c r="I106" s="25"/>
      <c r="J106" s="22"/>
      <c r="K106" s="22"/>
    </row>
    <row r="107" spans="1:11" ht="20.25" customHeight="1" x14ac:dyDescent="0.2">
      <c r="A107" s="17"/>
      <c r="B107" s="17"/>
      <c r="C107" s="23"/>
      <c r="D107" s="27"/>
      <c r="E107" s="26"/>
      <c r="F107" s="29"/>
      <c r="G107" s="24"/>
      <c r="H107" s="24"/>
      <c r="I107" s="25"/>
      <c r="J107" s="22"/>
      <c r="K107" s="22"/>
    </row>
  </sheetData>
  <mergeCells count="66">
    <mergeCell ref="J44:J48"/>
    <mergeCell ref="J49:J52"/>
    <mergeCell ref="B95:J102"/>
    <mergeCell ref="J9:J13"/>
    <mergeCell ref="J14:J18"/>
    <mergeCell ref="J23:J27"/>
    <mergeCell ref="J28:J32"/>
    <mergeCell ref="J33:J35"/>
    <mergeCell ref="J36:J38"/>
    <mergeCell ref="J39:J43"/>
    <mergeCell ref="F44:F48"/>
    <mergeCell ref="F49:F52"/>
    <mergeCell ref="F14:F18"/>
    <mergeCell ref="F19:F22"/>
    <mergeCell ref="F23:F27"/>
    <mergeCell ref="F28:F32"/>
    <mergeCell ref="F33:F35"/>
    <mergeCell ref="F36:F38"/>
    <mergeCell ref="F39:F43"/>
    <mergeCell ref="B4:B6"/>
    <mergeCell ref="D4:J4"/>
    <mergeCell ref="D5:J5"/>
    <mergeCell ref="D6:J6"/>
    <mergeCell ref="B9:B22"/>
    <mergeCell ref="F9:F13"/>
    <mergeCell ref="C19:C22"/>
    <mergeCell ref="J19:J22"/>
    <mergeCell ref="B33:B52"/>
    <mergeCell ref="C33:C35"/>
    <mergeCell ref="C36:C38"/>
    <mergeCell ref="C39:C43"/>
    <mergeCell ref="C9:C13"/>
    <mergeCell ref="I44:I48"/>
    <mergeCell ref="I49:I52"/>
    <mergeCell ref="H9:H22"/>
    <mergeCell ref="I9:I13"/>
    <mergeCell ref="I14:I18"/>
    <mergeCell ref="I19:I22"/>
    <mergeCell ref="H23:H32"/>
    <mergeCell ref="I23:I27"/>
    <mergeCell ref="H33:H52"/>
    <mergeCell ref="I28:I32"/>
    <mergeCell ref="I33:I35"/>
    <mergeCell ref="I36:I38"/>
    <mergeCell ref="I39:I43"/>
    <mergeCell ref="B85:C85"/>
    <mergeCell ref="B86:C86"/>
    <mergeCell ref="B72:C72"/>
    <mergeCell ref="B73:C73"/>
    <mergeCell ref="B74:C74"/>
    <mergeCell ref="B75:C75"/>
    <mergeCell ref="B77:C77"/>
    <mergeCell ref="B78:C78"/>
    <mergeCell ref="B81:C81"/>
    <mergeCell ref="B82:C82"/>
    <mergeCell ref="B83:C83"/>
    <mergeCell ref="B84:C84"/>
    <mergeCell ref="C49:C52"/>
    <mergeCell ref="C62:D62"/>
    <mergeCell ref="C63:D63"/>
    <mergeCell ref="C64:D64"/>
    <mergeCell ref="C14:C18"/>
    <mergeCell ref="B23:B32"/>
    <mergeCell ref="C23:C27"/>
    <mergeCell ref="C28:C32"/>
    <mergeCell ref="C44:C48"/>
  </mergeCells>
  <phoneticPr fontId="19"/>
  <conditionalFormatting sqref="D9:E52">
    <cfRule type="expression" dxfId="5" priority="1">
      <formula>AND(ISNUMBER($G$9), $G9=$D9)</formula>
    </cfRule>
  </conditionalFormatting>
  <conditionalFormatting sqref="J9:J52">
    <cfRule type="cellIs" dxfId="4" priority="2" operator="lessThan">
      <formula>0</formula>
    </cfRule>
    <cfRule type="cellIs" dxfId="3" priority="3" operator="greaterThan">
      <formula>0</formula>
    </cfRule>
  </conditionalFormatting>
  <dataValidations count="4">
    <dataValidation type="list" allowBlank="1" showErrorMessage="1" sqref="F33 I33 F36" xr:uid="{00000000-0002-0000-0100-000000000000}">
      <formula1>"1,2,3"</formula1>
    </dataValidation>
    <dataValidation type="list" allowBlank="1" showErrorMessage="1" sqref="F49 I49" xr:uid="{00000000-0002-0000-0100-000001000000}">
      <formula1>"1,3,4,5"</formula1>
    </dataValidation>
    <dataValidation type="list" allowBlank="1" showErrorMessage="1" sqref="F9 I9 F14 I14 F23 I23 F28 I28 I36 F39 I39 F44 I44" xr:uid="{00000000-0002-0000-0100-000002000000}">
      <formula1>"1,2,3,4,5"</formula1>
    </dataValidation>
    <dataValidation type="list" allowBlank="1" showErrorMessage="1" sqref="F19 I19" xr:uid="{00000000-0002-0000-0100-000003000000}">
      <formula1>"1,2,3,4"</formula1>
    </dataValidation>
  </dataValidations>
  <pageMargins left="0.7" right="0.7" top="0.75" bottom="0.75" header="0" footer="0"/>
  <pageSetup paperSize="9" orientation="portrait"/>
  <rowBreaks count="1" manualBreakCount="1">
    <brk id="55" man="1"/>
  </rowBreaks>
  <colBreaks count="1" manualBreakCount="1">
    <brk id="10"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8"/>
  <sheetViews>
    <sheetView showGridLines="0" zoomScale="90" zoomScaleNormal="90" workbookViewId="0"/>
  </sheetViews>
  <sheetFormatPr baseColWidth="10" defaultColWidth="12.6640625" defaultRowHeight="15.75" customHeight="1" x14ac:dyDescent="0.15"/>
  <cols>
    <col min="1" max="1" width="3.33203125" customWidth="1"/>
    <col min="2" max="2" width="13.83203125" customWidth="1"/>
    <col min="3" max="3" width="28.83203125" customWidth="1"/>
    <col min="4" max="4" width="8.83203125" customWidth="1"/>
    <col min="5" max="5" width="78.33203125" customWidth="1"/>
    <col min="6" max="6" width="8.83203125" style="131" customWidth="1"/>
    <col min="7" max="8" width="9" style="131" hidden="1" customWidth="1"/>
    <col min="9" max="10" width="8.83203125" style="131" customWidth="1"/>
    <col min="11" max="11" width="3.33203125" customWidth="1"/>
  </cols>
  <sheetData>
    <row r="1" spans="1:11" ht="20.25" customHeight="1" x14ac:dyDescent="0.15">
      <c r="A1" s="13"/>
      <c r="B1" s="13" t="s">
        <v>0</v>
      </c>
      <c r="C1" s="13"/>
      <c r="D1" s="13"/>
      <c r="E1" s="13"/>
      <c r="F1" s="122"/>
      <c r="G1" s="123"/>
      <c r="H1" s="123"/>
      <c r="I1" s="124"/>
      <c r="J1" s="123"/>
      <c r="K1" s="15"/>
    </row>
    <row r="2" spans="1:11" s="80" customFormat="1" ht="20.25" customHeight="1" x14ac:dyDescent="0.15">
      <c r="A2" s="77"/>
      <c r="B2" s="77" t="s">
        <v>117</v>
      </c>
      <c r="C2" s="77"/>
      <c r="D2" s="77"/>
      <c r="E2" s="77"/>
      <c r="F2" s="78"/>
      <c r="G2" s="79"/>
      <c r="H2" s="79"/>
      <c r="I2" s="77"/>
      <c r="J2" s="79"/>
      <c r="K2" s="79"/>
    </row>
    <row r="3" spans="1:11" s="80" customFormat="1" ht="20.25" customHeight="1" x14ac:dyDescent="0.15">
      <c r="A3" s="132"/>
      <c r="B3" s="133"/>
      <c r="C3" s="133"/>
      <c r="D3" s="133"/>
      <c r="E3" s="133"/>
      <c r="F3" s="134"/>
      <c r="G3" s="135"/>
      <c r="H3" s="135"/>
      <c r="I3" s="133"/>
      <c r="J3" s="135"/>
      <c r="K3" s="135"/>
    </row>
    <row r="4" spans="1:11" s="80" customFormat="1" ht="24" customHeight="1" x14ac:dyDescent="0.15">
      <c r="A4" s="136"/>
      <c r="B4" s="315" t="s">
        <v>10</v>
      </c>
      <c r="C4" s="137" t="s">
        <v>11</v>
      </c>
      <c r="D4" s="318" t="s">
        <v>12</v>
      </c>
      <c r="E4" s="319"/>
      <c r="F4" s="319"/>
      <c r="G4" s="319"/>
      <c r="H4" s="319"/>
      <c r="I4" s="319"/>
      <c r="J4" s="320"/>
      <c r="K4" s="135"/>
    </row>
    <row r="5" spans="1:11" s="80" customFormat="1" ht="24" customHeight="1" x14ac:dyDescent="0.15">
      <c r="A5" s="136"/>
      <c r="B5" s="316"/>
      <c r="C5" s="138" t="s">
        <v>13</v>
      </c>
      <c r="D5" s="321" t="s">
        <v>14</v>
      </c>
      <c r="E5" s="322"/>
      <c r="F5" s="322"/>
      <c r="G5" s="322"/>
      <c r="H5" s="322"/>
      <c r="I5" s="322"/>
      <c r="J5" s="323"/>
      <c r="K5" s="135"/>
    </row>
    <row r="6" spans="1:11" s="80" customFormat="1" ht="24" customHeight="1" x14ac:dyDescent="0.15">
      <c r="A6" s="136"/>
      <c r="B6" s="317"/>
      <c r="C6" s="139" t="s">
        <v>15</v>
      </c>
      <c r="D6" s="324" t="s">
        <v>16</v>
      </c>
      <c r="E6" s="325"/>
      <c r="F6" s="325"/>
      <c r="G6" s="325"/>
      <c r="H6" s="325"/>
      <c r="I6" s="325"/>
      <c r="J6" s="326"/>
      <c r="K6" s="135"/>
    </row>
    <row r="7" spans="1:11" s="80" customFormat="1" ht="24" customHeight="1" x14ac:dyDescent="0.15">
      <c r="A7" s="132"/>
      <c r="B7" s="140"/>
      <c r="C7" s="133"/>
      <c r="D7" s="140"/>
      <c r="E7" s="140"/>
      <c r="F7" s="141"/>
      <c r="G7" s="135"/>
      <c r="H7" s="135"/>
      <c r="I7" s="140"/>
      <c r="J7" s="135"/>
      <c r="K7" s="135"/>
    </row>
    <row r="8" spans="1:11" s="80" customFormat="1" ht="24" customHeight="1" x14ac:dyDescent="0.15">
      <c r="A8" s="142"/>
      <c r="B8" s="104" t="s">
        <v>107</v>
      </c>
      <c r="C8" s="103" t="s">
        <v>103</v>
      </c>
      <c r="D8" s="103" t="s">
        <v>108</v>
      </c>
      <c r="E8" s="103" t="s">
        <v>109</v>
      </c>
      <c r="F8" s="105" t="s">
        <v>110</v>
      </c>
      <c r="G8" s="106" t="s">
        <v>111</v>
      </c>
      <c r="H8" s="107" t="s">
        <v>112</v>
      </c>
      <c r="I8" s="105" t="s">
        <v>113</v>
      </c>
      <c r="J8" s="143" t="s">
        <v>114</v>
      </c>
      <c r="K8" s="144"/>
    </row>
    <row r="9" spans="1:11" s="80" customFormat="1" ht="24" customHeight="1" x14ac:dyDescent="0.15">
      <c r="A9" s="136"/>
      <c r="B9" s="270" t="s">
        <v>20</v>
      </c>
      <c r="C9" s="291" t="s">
        <v>118</v>
      </c>
      <c r="D9" s="145">
        <v>1</v>
      </c>
      <c r="E9" s="146" t="s">
        <v>21</v>
      </c>
      <c r="F9" s="327">
        <v>3</v>
      </c>
      <c r="G9" s="147">
        <f>F9</f>
        <v>3</v>
      </c>
      <c r="H9" s="344">
        <f>F9+F14+F19</f>
        <v>8</v>
      </c>
      <c r="I9" s="346">
        <v>2</v>
      </c>
      <c r="J9" s="327">
        <f>IF(I9=0,"",I9-F9)</f>
        <v>-1</v>
      </c>
      <c r="K9" s="148"/>
    </row>
    <row r="10" spans="1:11" s="80" customFormat="1" ht="24" customHeight="1" x14ac:dyDescent="0.15">
      <c r="A10" s="136"/>
      <c r="B10" s="221"/>
      <c r="C10" s="292"/>
      <c r="D10" s="149">
        <v>2</v>
      </c>
      <c r="E10" s="150" t="s">
        <v>22</v>
      </c>
      <c r="F10" s="328"/>
      <c r="G10" s="147">
        <f>F9</f>
        <v>3</v>
      </c>
      <c r="H10" s="345"/>
      <c r="I10" s="347"/>
      <c r="J10" s="328"/>
      <c r="K10" s="148"/>
    </row>
    <row r="11" spans="1:11" s="80" customFormat="1" ht="24" customHeight="1" x14ac:dyDescent="0.15">
      <c r="A11" s="136"/>
      <c r="B11" s="221"/>
      <c r="C11" s="292"/>
      <c r="D11" s="149">
        <v>3</v>
      </c>
      <c r="E11" s="151" t="s">
        <v>23</v>
      </c>
      <c r="F11" s="328"/>
      <c r="G11" s="147">
        <f>F9</f>
        <v>3</v>
      </c>
      <c r="H11" s="345"/>
      <c r="I11" s="347"/>
      <c r="J11" s="328"/>
      <c r="K11" s="148"/>
    </row>
    <row r="12" spans="1:11" s="80" customFormat="1" ht="24" customHeight="1" x14ac:dyDescent="0.15">
      <c r="A12" s="136"/>
      <c r="B12" s="221"/>
      <c r="C12" s="292"/>
      <c r="D12" s="152">
        <v>4</v>
      </c>
      <c r="E12" s="153" t="s">
        <v>24</v>
      </c>
      <c r="F12" s="328"/>
      <c r="G12" s="147">
        <f>F9</f>
        <v>3</v>
      </c>
      <c r="H12" s="345"/>
      <c r="I12" s="347"/>
      <c r="J12" s="328"/>
      <c r="K12" s="148"/>
    </row>
    <row r="13" spans="1:11" s="80" customFormat="1" ht="24" customHeight="1" x14ac:dyDescent="0.15">
      <c r="A13" s="136"/>
      <c r="B13" s="221"/>
      <c r="C13" s="293"/>
      <c r="D13" s="154">
        <v>5</v>
      </c>
      <c r="E13" s="155" t="s">
        <v>25</v>
      </c>
      <c r="F13" s="329"/>
      <c r="G13" s="147">
        <f>F9</f>
        <v>3</v>
      </c>
      <c r="H13" s="345"/>
      <c r="I13" s="347"/>
      <c r="J13" s="329"/>
      <c r="K13" s="148"/>
    </row>
    <row r="14" spans="1:11" s="80" customFormat="1" ht="24" customHeight="1" x14ac:dyDescent="0.15">
      <c r="A14" s="136"/>
      <c r="B14" s="221"/>
      <c r="C14" s="294" t="s">
        <v>26</v>
      </c>
      <c r="D14" s="156">
        <v>1</v>
      </c>
      <c r="E14" s="157" t="s">
        <v>27</v>
      </c>
      <c r="F14" s="331">
        <v>2</v>
      </c>
      <c r="G14" s="147">
        <f>F14</f>
        <v>2</v>
      </c>
      <c r="H14" s="345"/>
      <c r="I14" s="348">
        <v>3</v>
      </c>
      <c r="J14" s="330">
        <f>IF(I14=0,"",I14-F14)</f>
        <v>1</v>
      </c>
      <c r="K14" s="148"/>
    </row>
    <row r="15" spans="1:11" s="80" customFormat="1" ht="24" customHeight="1" x14ac:dyDescent="0.15">
      <c r="A15" s="136"/>
      <c r="B15" s="221"/>
      <c r="C15" s="295"/>
      <c r="D15" s="149">
        <v>2</v>
      </c>
      <c r="E15" s="150" t="s">
        <v>28</v>
      </c>
      <c r="F15" s="328"/>
      <c r="G15" s="147">
        <f>F14</f>
        <v>2</v>
      </c>
      <c r="H15" s="345"/>
      <c r="I15" s="349"/>
      <c r="J15" s="328"/>
      <c r="K15" s="148"/>
    </row>
    <row r="16" spans="1:11" s="80" customFormat="1" ht="24" customHeight="1" x14ac:dyDescent="0.15">
      <c r="A16" s="136"/>
      <c r="B16" s="221"/>
      <c r="C16" s="295"/>
      <c r="D16" s="152">
        <v>3</v>
      </c>
      <c r="E16" s="158" t="s">
        <v>29</v>
      </c>
      <c r="F16" s="328"/>
      <c r="G16" s="147">
        <f>F14</f>
        <v>2</v>
      </c>
      <c r="H16" s="345"/>
      <c r="I16" s="349"/>
      <c r="J16" s="328"/>
      <c r="K16" s="148"/>
    </row>
    <row r="17" spans="1:11" s="80" customFormat="1" ht="24" customHeight="1" x14ac:dyDescent="0.15">
      <c r="A17" s="136"/>
      <c r="B17" s="221"/>
      <c r="C17" s="295"/>
      <c r="D17" s="152">
        <v>4</v>
      </c>
      <c r="E17" s="158" t="s">
        <v>30</v>
      </c>
      <c r="F17" s="328"/>
      <c r="G17" s="147">
        <f>F14</f>
        <v>2</v>
      </c>
      <c r="H17" s="345"/>
      <c r="I17" s="349"/>
      <c r="J17" s="328"/>
      <c r="K17" s="148"/>
    </row>
    <row r="18" spans="1:11" s="80" customFormat="1" ht="24" customHeight="1" x14ac:dyDescent="0.15">
      <c r="A18" s="136"/>
      <c r="B18" s="221"/>
      <c r="C18" s="295"/>
      <c r="D18" s="156">
        <v>5</v>
      </c>
      <c r="E18" s="157" t="s">
        <v>31</v>
      </c>
      <c r="F18" s="329"/>
      <c r="G18" s="147">
        <f>F14</f>
        <v>2</v>
      </c>
      <c r="H18" s="345"/>
      <c r="I18" s="349"/>
      <c r="J18" s="329"/>
      <c r="K18" s="148"/>
    </row>
    <row r="19" spans="1:11" s="80" customFormat="1" ht="24" customHeight="1" x14ac:dyDescent="0.15">
      <c r="A19" s="136"/>
      <c r="B19" s="221"/>
      <c r="C19" s="296" t="s">
        <v>32</v>
      </c>
      <c r="D19" s="149">
        <v>1</v>
      </c>
      <c r="E19" s="150" t="s">
        <v>33</v>
      </c>
      <c r="F19" s="312">
        <v>3</v>
      </c>
      <c r="G19" s="147">
        <f>F19</f>
        <v>3</v>
      </c>
      <c r="H19" s="333"/>
      <c r="I19" s="331">
        <v>3</v>
      </c>
      <c r="J19" s="302">
        <f>IF(I19=0,"",I19-F19)</f>
        <v>0</v>
      </c>
      <c r="K19" s="148"/>
    </row>
    <row r="20" spans="1:11" s="80" customFormat="1" ht="24" customHeight="1" x14ac:dyDescent="0.15">
      <c r="A20" s="136"/>
      <c r="B20" s="221"/>
      <c r="C20" s="292"/>
      <c r="D20" s="152">
        <v>2</v>
      </c>
      <c r="E20" s="158" t="s">
        <v>34</v>
      </c>
      <c r="F20" s="313"/>
      <c r="G20" s="147">
        <f>F19</f>
        <v>3</v>
      </c>
      <c r="H20" s="333"/>
      <c r="I20" s="328"/>
      <c r="J20" s="303"/>
      <c r="K20" s="148"/>
    </row>
    <row r="21" spans="1:11" s="80" customFormat="1" ht="36" customHeight="1" x14ac:dyDescent="0.15">
      <c r="A21" s="136"/>
      <c r="B21" s="221"/>
      <c r="C21" s="292"/>
      <c r="D21" s="152">
        <v>3</v>
      </c>
      <c r="E21" s="158" t="s">
        <v>35</v>
      </c>
      <c r="F21" s="313"/>
      <c r="G21" s="147">
        <f>F19</f>
        <v>3</v>
      </c>
      <c r="H21" s="333"/>
      <c r="I21" s="328"/>
      <c r="J21" s="303"/>
      <c r="K21" s="148"/>
    </row>
    <row r="22" spans="1:11" s="80" customFormat="1" ht="24" customHeight="1" x14ac:dyDescent="0.15">
      <c r="A22" s="136"/>
      <c r="B22" s="290"/>
      <c r="C22" s="292"/>
      <c r="D22" s="156">
        <v>4</v>
      </c>
      <c r="E22" s="155" t="s">
        <v>36</v>
      </c>
      <c r="F22" s="314"/>
      <c r="G22" s="147">
        <f>F19</f>
        <v>3</v>
      </c>
      <c r="H22" s="334"/>
      <c r="I22" s="329"/>
      <c r="J22" s="304"/>
      <c r="K22" s="148"/>
    </row>
    <row r="23" spans="1:11" s="80" customFormat="1" ht="24" customHeight="1" x14ac:dyDescent="0.15">
      <c r="A23" s="136"/>
      <c r="B23" s="270" t="s">
        <v>37</v>
      </c>
      <c r="C23" s="296" t="s">
        <v>38</v>
      </c>
      <c r="D23" s="149">
        <v>1</v>
      </c>
      <c r="E23" s="158" t="s">
        <v>39</v>
      </c>
      <c r="F23" s="312">
        <v>4</v>
      </c>
      <c r="G23" s="147">
        <f>F23</f>
        <v>4</v>
      </c>
      <c r="H23" s="332">
        <f>F23+F28+F33</f>
        <v>11</v>
      </c>
      <c r="I23" s="350">
        <v>4</v>
      </c>
      <c r="J23" s="330">
        <f>IF(I23=0,"",I23-F23)</f>
        <v>0</v>
      </c>
      <c r="K23" s="148"/>
    </row>
    <row r="24" spans="1:11" s="80" customFormat="1" ht="24" customHeight="1" x14ac:dyDescent="0.15">
      <c r="A24" s="136"/>
      <c r="B24" s="221"/>
      <c r="C24" s="292"/>
      <c r="D24" s="149">
        <v>2</v>
      </c>
      <c r="E24" s="157" t="s">
        <v>40</v>
      </c>
      <c r="F24" s="313"/>
      <c r="G24" s="147">
        <f>F23</f>
        <v>4</v>
      </c>
      <c r="H24" s="333"/>
      <c r="I24" s="351"/>
      <c r="J24" s="328"/>
      <c r="K24" s="148"/>
    </row>
    <row r="25" spans="1:11" s="80" customFormat="1" ht="24" customHeight="1" x14ac:dyDescent="0.15">
      <c r="A25" s="136"/>
      <c r="B25" s="221"/>
      <c r="C25" s="292"/>
      <c r="D25" s="152">
        <v>3</v>
      </c>
      <c r="E25" s="158" t="s">
        <v>41</v>
      </c>
      <c r="F25" s="313"/>
      <c r="G25" s="147">
        <f>F23</f>
        <v>4</v>
      </c>
      <c r="H25" s="333"/>
      <c r="I25" s="351"/>
      <c r="J25" s="328"/>
      <c r="K25" s="148"/>
    </row>
    <row r="26" spans="1:11" s="80" customFormat="1" ht="24" customHeight="1" x14ac:dyDescent="0.15">
      <c r="A26" s="136"/>
      <c r="B26" s="221"/>
      <c r="C26" s="292"/>
      <c r="D26" s="156">
        <v>4</v>
      </c>
      <c r="E26" s="157" t="s">
        <v>42</v>
      </c>
      <c r="F26" s="313"/>
      <c r="G26" s="147">
        <f>F23</f>
        <v>4</v>
      </c>
      <c r="H26" s="333"/>
      <c r="I26" s="351"/>
      <c r="J26" s="328"/>
      <c r="K26" s="148"/>
    </row>
    <row r="27" spans="1:11" s="80" customFormat="1" ht="24" customHeight="1" x14ac:dyDescent="0.15">
      <c r="A27" s="136"/>
      <c r="B27" s="221"/>
      <c r="C27" s="293"/>
      <c r="D27" s="152">
        <v>5</v>
      </c>
      <c r="E27" s="158" t="s">
        <v>43</v>
      </c>
      <c r="F27" s="314"/>
      <c r="G27" s="147">
        <f>F23</f>
        <v>4</v>
      </c>
      <c r="H27" s="333"/>
      <c r="I27" s="352"/>
      <c r="J27" s="329"/>
      <c r="K27" s="148"/>
    </row>
    <row r="28" spans="1:11" s="80" customFormat="1" ht="24" customHeight="1" x14ac:dyDescent="0.15">
      <c r="A28" s="136"/>
      <c r="B28" s="221"/>
      <c r="C28" s="297" t="s">
        <v>119</v>
      </c>
      <c r="D28" s="149">
        <v>1</v>
      </c>
      <c r="E28" s="150" t="s">
        <v>45</v>
      </c>
      <c r="F28" s="312">
        <v>3</v>
      </c>
      <c r="G28" s="147">
        <f>F28</f>
        <v>3</v>
      </c>
      <c r="H28" s="333"/>
      <c r="I28" s="331">
        <v>3</v>
      </c>
      <c r="J28" s="330">
        <f>IF(I28=0,"",I28-F28)</f>
        <v>0</v>
      </c>
      <c r="K28" s="148"/>
    </row>
    <row r="29" spans="1:11" s="80" customFormat="1" ht="24" customHeight="1" x14ac:dyDescent="0.15">
      <c r="A29" s="136"/>
      <c r="B29" s="221"/>
      <c r="C29" s="292"/>
      <c r="D29" s="149">
        <v>2</v>
      </c>
      <c r="E29" s="150" t="s">
        <v>46</v>
      </c>
      <c r="F29" s="313"/>
      <c r="G29" s="147">
        <f>F28</f>
        <v>3</v>
      </c>
      <c r="H29" s="333"/>
      <c r="I29" s="328"/>
      <c r="J29" s="328"/>
      <c r="K29" s="148"/>
    </row>
    <row r="30" spans="1:11" s="80" customFormat="1" ht="24" customHeight="1" x14ac:dyDescent="0.15">
      <c r="A30" s="136"/>
      <c r="B30" s="221"/>
      <c r="C30" s="292"/>
      <c r="D30" s="149">
        <v>3</v>
      </c>
      <c r="E30" s="158" t="s">
        <v>47</v>
      </c>
      <c r="F30" s="313"/>
      <c r="G30" s="147">
        <f>F28</f>
        <v>3</v>
      </c>
      <c r="H30" s="333"/>
      <c r="I30" s="328"/>
      <c r="J30" s="328"/>
      <c r="K30" s="148"/>
    </row>
    <row r="31" spans="1:11" s="80" customFormat="1" ht="24" customHeight="1" x14ac:dyDescent="0.15">
      <c r="A31" s="136"/>
      <c r="B31" s="221"/>
      <c r="C31" s="292"/>
      <c r="D31" s="149">
        <v>4</v>
      </c>
      <c r="E31" s="150" t="s">
        <v>48</v>
      </c>
      <c r="F31" s="313"/>
      <c r="G31" s="147">
        <f>F28</f>
        <v>3</v>
      </c>
      <c r="H31" s="333"/>
      <c r="I31" s="328"/>
      <c r="J31" s="328"/>
      <c r="K31" s="148"/>
    </row>
    <row r="32" spans="1:11" s="80" customFormat="1" ht="24" customHeight="1" x14ac:dyDescent="0.15">
      <c r="A32" s="136"/>
      <c r="B32" s="221"/>
      <c r="C32" s="293"/>
      <c r="D32" s="152">
        <v>5</v>
      </c>
      <c r="E32" s="158" t="s">
        <v>49</v>
      </c>
      <c r="F32" s="314"/>
      <c r="G32" s="147">
        <f>F28</f>
        <v>3</v>
      </c>
      <c r="H32" s="333"/>
      <c r="I32" s="329"/>
      <c r="J32" s="329"/>
      <c r="K32" s="148"/>
    </row>
    <row r="33" spans="1:11" s="80" customFormat="1" ht="24" customHeight="1" x14ac:dyDescent="0.15">
      <c r="A33" s="136"/>
      <c r="B33" s="221"/>
      <c r="C33" s="294" t="s">
        <v>77</v>
      </c>
      <c r="D33" s="149">
        <v>1</v>
      </c>
      <c r="E33" s="157" t="s">
        <v>78</v>
      </c>
      <c r="F33" s="312">
        <v>4</v>
      </c>
      <c r="G33" s="147">
        <f>F33</f>
        <v>4</v>
      </c>
      <c r="H33" s="333"/>
      <c r="I33" s="331">
        <v>2</v>
      </c>
      <c r="J33" s="302">
        <f>IF(I33=0,"",I33-F33)</f>
        <v>-2</v>
      </c>
      <c r="K33" s="148"/>
    </row>
    <row r="34" spans="1:11" s="80" customFormat="1" ht="24" customHeight="1" x14ac:dyDescent="0.15">
      <c r="A34" s="136"/>
      <c r="B34" s="221"/>
      <c r="C34" s="295"/>
      <c r="D34" s="152">
        <v>2</v>
      </c>
      <c r="E34" s="158" t="s">
        <v>79</v>
      </c>
      <c r="F34" s="313"/>
      <c r="G34" s="147">
        <f>F33</f>
        <v>4</v>
      </c>
      <c r="H34" s="333"/>
      <c r="I34" s="328"/>
      <c r="J34" s="303"/>
      <c r="K34" s="148"/>
    </row>
    <row r="35" spans="1:11" s="80" customFormat="1" ht="24" customHeight="1" x14ac:dyDescent="0.15">
      <c r="A35" s="136"/>
      <c r="B35" s="221"/>
      <c r="C35" s="295"/>
      <c r="D35" s="156">
        <v>3</v>
      </c>
      <c r="E35" s="157" t="s">
        <v>80</v>
      </c>
      <c r="F35" s="313"/>
      <c r="G35" s="147">
        <f>F33</f>
        <v>4</v>
      </c>
      <c r="H35" s="333"/>
      <c r="I35" s="328"/>
      <c r="J35" s="303"/>
      <c r="K35" s="148"/>
    </row>
    <row r="36" spans="1:11" s="80" customFormat="1" ht="24" customHeight="1" x14ac:dyDescent="0.15">
      <c r="A36" s="159"/>
      <c r="B36" s="221"/>
      <c r="C36" s="295"/>
      <c r="D36" s="152">
        <v>4</v>
      </c>
      <c r="E36" s="158" t="s">
        <v>81</v>
      </c>
      <c r="F36" s="313"/>
      <c r="G36" s="147">
        <f>F33</f>
        <v>4</v>
      </c>
      <c r="H36" s="333"/>
      <c r="I36" s="328"/>
      <c r="J36" s="303"/>
      <c r="K36" s="148"/>
    </row>
    <row r="37" spans="1:11" s="80" customFormat="1" ht="24" customHeight="1" x14ac:dyDescent="0.15">
      <c r="A37" s="159"/>
      <c r="B37" s="290"/>
      <c r="C37" s="295"/>
      <c r="D37" s="152">
        <v>5</v>
      </c>
      <c r="E37" s="158" t="s">
        <v>82</v>
      </c>
      <c r="F37" s="314"/>
      <c r="G37" s="147">
        <f>F33</f>
        <v>4</v>
      </c>
      <c r="H37" s="334"/>
      <c r="I37" s="329"/>
      <c r="J37" s="304"/>
      <c r="K37" s="148"/>
    </row>
    <row r="38" spans="1:11" s="80" customFormat="1" ht="36" customHeight="1" x14ac:dyDescent="0.15">
      <c r="A38" s="159"/>
      <c r="B38" s="270" t="s">
        <v>50</v>
      </c>
      <c r="C38" s="296" t="s">
        <v>51</v>
      </c>
      <c r="D38" s="152">
        <v>1</v>
      </c>
      <c r="E38" s="158" t="s">
        <v>52</v>
      </c>
      <c r="F38" s="312">
        <v>2</v>
      </c>
      <c r="G38" s="147">
        <f>F38</f>
        <v>2</v>
      </c>
      <c r="H38" s="332">
        <f>F38+F41+F44+F49+F54</f>
        <v>13</v>
      </c>
      <c r="I38" s="331">
        <v>3</v>
      </c>
      <c r="J38" s="302">
        <f>IF(I38=0,"",I38-F38)</f>
        <v>1</v>
      </c>
      <c r="K38" s="148"/>
    </row>
    <row r="39" spans="1:11" s="80" customFormat="1" ht="36" customHeight="1" x14ac:dyDescent="0.15">
      <c r="A39" s="159"/>
      <c r="B39" s="221"/>
      <c r="C39" s="292"/>
      <c r="D39" s="156">
        <v>2</v>
      </c>
      <c r="E39" s="155" t="s">
        <v>53</v>
      </c>
      <c r="F39" s="313"/>
      <c r="G39" s="147">
        <f>F38</f>
        <v>2</v>
      </c>
      <c r="H39" s="333"/>
      <c r="I39" s="328"/>
      <c r="J39" s="303"/>
      <c r="K39" s="148"/>
    </row>
    <row r="40" spans="1:11" s="80" customFormat="1" ht="36" customHeight="1" x14ac:dyDescent="0.15">
      <c r="A40" s="159"/>
      <c r="B40" s="221"/>
      <c r="C40" s="293"/>
      <c r="D40" s="152">
        <v>3</v>
      </c>
      <c r="E40" s="157" t="s">
        <v>54</v>
      </c>
      <c r="F40" s="314"/>
      <c r="G40" s="147">
        <f>F38</f>
        <v>2</v>
      </c>
      <c r="H40" s="333"/>
      <c r="I40" s="329"/>
      <c r="J40" s="304"/>
      <c r="K40" s="148"/>
    </row>
    <row r="41" spans="1:11" s="80" customFormat="1" ht="24" customHeight="1" x14ac:dyDescent="0.15">
      <c r="A41" s="159"/>
      <c r="B41" s="221"/>
      <c r="C41" s="296" t="s">
        <v>55</v>
      </c>
      <c r="D41" s="152">
        <v>1</v>
      </c>
      <c r="E41" s="150" t="s">
        <v>56</v>
      </c>
      <c r="F41" s="312">
        <v>2</v>
      </c>
      <c r="G41" s="147">
        <f>F41</f>
        <v>2</v>
      </c>
      <c r="H41" s="333"/>
      <c r="I41" s="331">
        <v>3</v>
      </c>
      <c r="J41" s="302">
        <f>IF(I41=0,"",I41-F41)</f>
        <v>1</v>
      </c>
      <c r="K41" s="148"/>
    </row>
    <row r="42" spans="1:11" s="80" customFormat="1" ht="24" customHeight="1" x14ac:dyDescent="0.15">
      <c r="A42" s="159"/>
      <c r="B42" s="221"/>
      <c r="C42" s="292"/>
      <c r="D42" s="154">
        <v>2</v>
      </c>
      <c r="E42" s="158" t="s">
        <v>57</v>
      </c>
      <c r="F42" s="313"/>
      <c r="G42" s="147">
        <f>F41</f>
        <v>2</v>
      </c>
      <c r="H42" s="333"/>
      <c r="I42" s="328"/>
      <c r="J42" s="303"/>
      <c r="K42" s="148"/>
    </row>
    <row r="43" spans="1:11" s="80" customFormat="1" ht="24" customHeight="1" x14ac:dyDescent="0.15">
      <c r="A43" s="159"/>
      <c r="B43" s="221"/>
      <c r="C43" s="293"/>
      <c r="D43" s="156">
        <v>3</v>
      </c>
      <c r="E43" s="157" t="s">
        <v>58</v>
      </c>
      <c r="F43" s="314"/>
      <c r="G43" s="147">
        <f>F41</f>
        <v>2</v>
      </c>
      <c r="H43" s="333"/>
      <c r="I43" s="329"/>
      <c r="J43" s="304"/>
      <c r="K43" s="148"/>
    </row>
    <row r="44" spans="1:11" s="80" customFormat="1" ht="24" customHeight="1" x14ac:dyDescent="0.15">
      <c r="A44" s="159"/>
      <c r="B44" s="221"/>
      <c r="C44" s="296" t="s">
        <v>105</v>
      </c>
      <c r="D44" s="149">
        <v>1</v>
      </c>
      <c r="E44" s="158" t="s">
        <v>60</v>
      </c>
      <c r="F44" s="312">
        <v>3</v>
      </c>
      <c r="G44" s="147">
        <f>F44</f>
        <v>3</v>
      </c>
      <c r="H44" s="333"/>
      <c r="I44" s="331">
        <v>2</v>
      </c>
      <c r="J44" s="302">
        <f>IF(I44=0,"",I44-F44)</f>
        <v>-1</v>
      </c>
      <c r="K44" s="148"/>
    </row>
    <row r="45" spans="1:11" s="80" customFormat="1" ht="24" customHeight="1" x14ac:dyDescent="0.15">
      <c r="A45" s="159"/>
      <c r="B45" s="221"/>
      <c r="C45" s="292"/>
      <c r="D45" s="152">
        <v>2</v>
      </c>
      <c r="E45" s="155" t="s">
        <v>61</v>
      </c>
      <c r="F45" s="313"/>
      <c r="G45" s="147">
        <f>F44</f>
        <v>3</v>
      </c>
      <c r="H45" s="333"/>
      <c r="I45" s="328"/>
      <c r="J45" s="303"/>
      <c r="K45" s="148"/>
    </row>
    <row r="46" spans="1:11" s="80" customFormat="1" ht="24" customHeight="1" x14ac:dyDescent="0.15">
      <c r="A46" s="159"/>
      <c r="B46" s="221"/>
      <c r="C46" s="292"/>
      <c r="D46" s="156">
        <v>3</v>
      </c>
      <c r="E46" s="157" t="s">
        <v>62</v>
      </c>
      <c r="F46" s="313"/>
      <c r="G46" s="147">
        <f>F44</f>
        <v>3</v>
      </c>
      <c r="H46" s="333"/>
      <c r="I46" s="328"/>
      <c r="J46" s="303"/>
      <c r="K46" s="148"/>
    </row>
    <row r="47" spans="1:11" s="80" customFormat="1" ht="24" customHeight="1" x14ac:dyDescent="0.15">
      <c r="A47" s="159"/>
      <c r="B47" s="221"/>
      <c r="C47" s="292"/>
      <c r="D47" s="152">
        <v>4</v>
      </c>
      <c r="E47" s="158" t="s">
        <v>63</v>
      </c>
      <c r="F47" s="313"/>
      <c r="G47" s="147">
        <f>F44</f>
        <v>3</v>
      </c>
      <c r="H47" s="333"/>
      <c r="I47" s="328"/>
      <c r="J47" s="303"/>
      <c r="K47" s="148"/>
    </row>
    <row r="48" spans="1:11" s="80" customFormat="1" ht="24" customHeight="1" x14ac:dyDescent="0.15">
      <c r="A48" s="159"/>
      <c r="B48" s="221"/>
      <c r="C48" s="293"/>
      <c r="D48" s="154">
        <v>5</v>
      </c>
      <c r="E48" s="158" t="s">
        <v>64</v>
      </c>
      <c r="F48" s="314"/>
      <c r="G48" s="147">
        <f>F44</f>
        <v>3</v>
      </c>
      <c r="H48" s="333"/>
      <c r="I48" s="329"/>
      <c r="J48" s="304"/>
      <c r="K48" s="148"/>
    </row>
    <row r="49" spans="1:11" s="80" customFormat="1" ht="24" customHeight="1" x14ac:dyDescent="0.15">
      <c r="A49" s="159"/>
      <c r="B49" s="221"/>
      <c r="C49" s="297" t="s">
        <v>65</v>
      </c>
      <c r="D49" s="152">
        <v>1</v>
      </c>
      <c r="E49" s="150" t="s">
        <v>66</v>
      </c>
      <c r="F49" s="312">
        <v>3</v>
      </c>
      <c r="G49" s="147">
        <f>F49</f>
        <v>3</v>
      </c>
      <c r="H49" s="333"/>
      <c r="I49" s="331">
        <v>2</v>
      </c>
      <c r="J49" s="330">
        <f>IF(I49=0,"",I49-F49)</f>
        <v>-1</v>
      </c>
      <c r="K49" s="160"/>
    </row>
    <row r="50" spans="1:11" s="80" customFormat="1" ht="24" customHeight="1" x14ac:dyDescent="0.15">
      <c r="A50" s="159"/>
      <c r="B50" s="221"/>
      <c r="C50" s="292"/>
      <c r="D50" s="154">
        <v>2</v>
      </c>
      <c r="E50" s="158" t="s">
        <v>67</v>
      </c>
      <c r="F50" s="313"/>
      <c r="G50" s="147">
        <f>F49</f>
        <v>3</v>
      </c>
      <c r="H50" s="333"/>
      <c r="I50" s="328"/>
      <c r="J50" s="328"/>
      <c r="K50" s="160"/>
    </row>
    <row r="51" spans="1:11" s="80" customFormat="1" ht="24" customHeight="1" x14ac:dyDescent="0.15">
      <c r="A51" s="159"/>
      <c r="B51" s="221"/>
      <c r="C51" s="292"/>
      <c r="D51" s="156">
        <v>3</v>
      </c>
      <c r="E51" s="158" t="s">
        <v>68</v>
      </c>
      <c r="F51" s="313"/>
      <c r="G51" s="147">
        <f>F49</f>
        <v>3</v>
      </c>
      <c r="H51" s="333"/>
      <c r="I51" s="328"/>
      <c r="J51" s="328"/>
      <c r="K51" s="160"/>
    </row>
    <row r="52" spans="1:11" s="80" customFormat="1" ht="24" customHeight="1" x14ac:dyDescent="0.15">
      <c r="A52" s="159"/>
      <c r="B52" s="221"/>
      <c r="C52" s="292"/>
      <c r="D52" s="152">
        <v>4</v>
      </c>
      <c r="E52" s="158" t="s">
        <v>69</v>
      </c>
      <c r="F52" s="313"/>
      <c r="G52" s="147">
        <f>F49</f>
        <v>3</v>
      </c>
      <c r="H52" s="333"/>
      <c r="I52" s="328"/>
      <c r="J52" s="328"/>
      <c r="K52" s="160"/>
    </row>
    <row r="53" spans="1:11" s="80" customFormat="1" ht="24" customHeight="1" x14ac:dyDescent="0.15">
      <c r="A53" s="159"/>
      <c r="B53" s="221"/>
      <c r="C53" s="293"/>
      <c r="D53" s="154">
        <v>5</v>
      </c>
      <c r="E53" s="157" t="s">
        <v>70</v>
      </c>
      <c r="F53" s="314"/>
      <c r="G53" s="147">
        <f>F49</f>
        <v>3</v>
      </c>
      <c r="H53" s="333"/>
      <c r="I53" s="329"/>
      <c r="J53" s="329"/>
      <c r="K53" s="160"/>
    </row>
    <row r="54" spans="1:11" s="80" customFormat="1" ht="24" customHeight="1" x14ac:dyDescent="0.15">
      <c r="A54" s="159"/>
      <c r="B54" s="221"/>
      <c r="C54" s="297" t="s">
        <v>120</v>
      </c>
      <c r="D54" s="156">
        <v>1</v>
      </c>
      <c r="E54" s="150" t="s">
        <v>72</v>
      </c>
      <c r="F54" s="312">
        <v>3</v>
      </c>
      <c r="G54" s="147">
        <f>F54</f>
        <v>3</v>
      </c>
      <c r="H54" s="333"/>
      <c r="I54" s="331">
        <v>4</v>
      </c>
      <c r="J54" s="302">
        <f>IF(I54=0,"",I54-F54)</f>
        <v>1</v>
      </c>
      <c r="K54" s="148"/>
    </row>
    <row r="55" spans="1:11" s="80" customFormat="1" ht="24" customHeight="1" x14ac:dyDescent="0.15">
      <c r="A55" s="159"/>
      <c r="B55" s="221"/>
      <c r="C55" s="292"/>
      <c r="D55" s="152">
        <v>3</v>
      </c>
      <c r="E55" s="158" t="s">
        <v>73</v>
      </c>
      <c r="F55" s="313"/>
      <c r="G55" s="147">
        <f>F54</f>
        <v>3</v>
      </c>
      <c r="H55" s="333"/>
      <c r="I55" s="328"/>
      <c r="J55" s="303"/>
      <c r="K55" s="148"/>
    </row>
    <row r="56" spans="1:11" s="80" customFormat="1" ht="36" customHeight="1" x14ac:dyDescent="0.15">
      <c r="A56" s="159"/>
      <c r="B56" s="221"/>
      <c r="C56" s="292"/>
      <c r="D56" s="152">
        <v>4</v>
      </c>
      <c r="E56" s="158" t="s">
        <v>74</v>
      </c>
      <c r="F56" s="313"/>
      <c r="G56" s="147">
        <f>F54</f>
        <v>3</v>
      </c>
      <c r="H56" s="333"/>
      <c r="I56" s="328"/>
      <c r="J56" s="303"/>
      <c r="K56" s="148"/>
    </row>
    <row r="57" spans="1:11" s="80" customFormat="1" ht="36" customHeight="1" x14ac:dyDescent="0.15">
      <c r="A57" s="159"/>
      <c r="B57" s="290"/>
      <c r="C57" s="293"/>
      <c r="D57" s="152">
        <v>5</v>
      </c>
      <c r="E57" s="158" t="s">
        <v>75</v>
      </c>
      <c r="F57" s="314"/>
      <c r="G57" s="147">
        <f>F54</f>
        <v>3</v>
      </c>
      <c r="H57" s="334"/>
      <c r="I57" s="329"/>
      <c r="J57" s="304"/>
      <c r="K57" s="148"/>
    </row>
    <row r="58" spans="1:11" s="80" customFormat="1" ht="24" customHeight="1" x14ac:dyDescent="0.15">
      <c r="A58" s="159"/>
      <c r="B58" s="270" t="s">
        <v>83</v>
      </c>
      <c r="C58" s="297" t="s">
        <v>84</v>
      </c>
      <c r="D58" s="149">
        <v>1</v>
      </c>
      <c r="E58" s="150" t="s">
        <v>85</v>
      </c>
      <c r="F58" s="312">
        <v>5</v>
      </c>
      <c r="G58" s="147">
        <f>F58</f>
        <v>5</v>
      </c>
      <c r="H58" s="332">
        <f>F58</f>
        <v>5</v>
      </c>
      <c r="I58" s="331">
        <v>5</v>
      </c>
      <c r="J58" s="302">
        <f>IF(I58=0,"",I58-F58)</f>
        <v>0</v>
      </c>
      <c r="K58" s="148"/>
    </row>
    <row r="59" spans="1:11" s="80" customFormat="1" ht="24" customHeight="1" x14ac:dyDescent="0.15">
      <c r="A59" s="159"/>
      <c r="B59" s="221"/>
      <c r="C59" s="292"/>
      <c r="D59" s="152">
        <v>2</v>
      </c>
      <c r="E59" s="158" t="s">
        <v>86</v>
      </c>
      <c r="F59" s="313"/>
      <c r="G59" s="147">
        <f>F58</f>
        <v>5</v>
      </c>
      <c r="H59" s="333"/>
      <c r="I59" s="328"/>
      <c r="J59" s="303"/>
      <c r="K59" s="148"/>
    </row>
    <row r="60" spans="1:11" s="80" customFormat="1" ht="24" customHeight="1" x14ac:dyDescent="0.15">
      <c r="A60" s="159"/>
      <c r="B60" s="221"/>
      <c r="C60" s="292"/>
      <c r="D60" s="152">
        <v>3</v>
      </c>
      <c r="E60" s="158" t="s">
        <v>87</v>
      </c>
      <c r="F60" s="313"/>
      <c r="G60" s="147">
        <f>F58</f>
        <v>5</v>
      </c>
      <c r="H60" s="333"/>
      <c r="I60" s="328"/>
      <c r="J60" s="303"/>
      <c r="K60" s="148"/>
    </row>
    <row r="61" spans="1:11" s="80" customFormat="1" ht="36" customHeight="1" x14ac:dyDescent="0.15">
      <c r="A61" s="159"/>
      <c r="B61" s="221"/>
      <c r="C61" s="292"/>
      <c r="D61" s="152">
        <v>4</v>
      </c>
      <c r="E61" s="158" t="s">
        <v>121</v>
      </c>
      <c r="F61" s="313"/>
      <c r="G61" s="147">
        <f>F58</f>
        <v>5</v>
      </c>
      <c r="H61" s="333"/>
      <c r="I61" s="328"/>
      <c r="J61" s="303"/>
      <c r="K61" s="148"/>
    </row>
    <row r="62" spans="1:11" s="80" customFormat="1" ht="36" customHeight="1" x14ac:dyDescent="0.15">
      <c r="A62" s="159"/>
      <c r="B62" s="222"/>
      <c r="C62" s="293"/>
      <c r="D62" s="156">
        <v>5</v>
      </c>
      <c r="E62" s="155" t="s">
        <v>88</v>
      </c>
      <c r="F62" s="314"/>
      <c r="G62" s="147">
        <f>F58</f>
        <v>5</v>
      </c>
      <c r="H62" s="334"/>
      <c r="I62" s="329"/>
      <c r="J62" s="304"/>
      <c r="K62" s="148"/>
    </row>
    <row r="63" spans="1:11" s="80" customFormat="1" ht="20" customHeight="1" x14ac:dyDescent="0.15">
      <c r="A63" s="161"/>
      <c r="B63" s="162"/>
      <c r="C63" s="163"/>
      <c r="D63" s="164"/>
      <c r="E63" s="163"/>
      <c r="F63" s="165"/>
      <c r="G63" s="166"/>
      <c r="H63" s="166"/>
      <c r="I63" s="167"/>
      <c r="J63" s="168"/>
      <c r="K63" s="169"/>
    </row>
    <row r="64" spans="1:11" s="80" customFormat="1" ht="20" customHeight="1" x14ac:dyDescent="0.15">
      <c r="A64" s="161"/>
      <c r="B64" s="161"/>
      <c r="C64" s="170"/>
      <c r="D64" s="170"/>
      <c r="E64" s="170"/>
      <c r="F64" s="171"/>
      <c r="G64" s="171"/>
      <c r="H64" s="171"/>
      <c r="I64" s="172"/>
      <c r="J64" s="90"/>
      <c r="K64" s="169"/>
    </row>
    <row r="65" spans="1:11" s="80" customFormat="1" ht="20" customHeight="1" x14ac:dyDescent="0.15">
      <c r="A65" s="161"/>
      <c r="B65" s="161"/>
      <c r="C65" s="170"/>
      <c r="D65" s="170"/>
      <c r="E65" s="170"/>
      <c r="F65" s="171"/>
      <c r="G65" s="171"/>
      <c r="H65" s="171"/>
      <c r="I65" s="172"/>
      <c r="J65" s="90"/>
      <c r="K65" s="169"/>
    </row>
    <row r="66" spans="1:11" s="80" customFormat="1" ht="20" customHeight="1" x14ac:dyDescent="0.15">
      <c r="A66" s="161"/>
      <c r="B66" s="161"/>
      <c r="D66" s="170"/>
      <c r="E66" s="170"/>
      <c r="F66" s="171"/>
      <c r="G66" s="171"/>
      <c r="H66" s="171"/>
      <c r="I66" s="172"/>
      <c r="J66" s="90"/>
      <c r="K66" s="169"/>
    </row>
    <row r="67" spans="1:11" s="80" customFormat="1" ht="34.5" customHeight="1" x14ac:dyDescent="0.15">
      <c r="A67" s="77"/>
      <c r="B67" s="81" t="s">
        <v>122</v>
      </c>
      <c r="C67" s="82"/>
      <c r="D67" s="82"/>
      <c r="E67" s="82"/>
      <c r="F67" s="82"/>
      <c r="G67" s="82"/>
      <c r="H67" s="82"/>
      <c r="I67" s="82"/>
      <c r="J67" s="83"/>
      <c r="K67" s="79"/>
    </row>
    <row r="68" spans="1:11" s="80" customFormat="1" ht="20.25" customHeight="1" x14ac:dyDescent="0.15">
      <c r="A68" s="161"/>
      <c r="B68" s="161"/>
      <c r="C68" s="170"/>
      <c r="D68" s="170"/>
      <c r="E68" s="170"/>
      <c r="F68" s="171"/>
      <c r="G68" s="171"/>
      <c r="H68" s="171"/>
      <c r="I68" s="172"/>
      <c r="J68" s="90"/>
      <c r="K68" s="169"/>
    </row>
    <row r="69" spans="1:11" s="80" customFormat="1" ht="20.25" customHeight="1" x14ac:dyDescent="0.15">
      <c r="A69" s="161"/>
      <c r="B69" s="161"/>
      <c r="C69" s="170"/>
      <c r="D69" s="170"/>
      <c r="E69" s="170"/>
      <c r="F69" s="171"/>
      <c r="G69" s="171"/>
      <c r="H69" s="171"/>
      <c r="I69" s="172"/>
      <c r="J69" s="90"/>
      <c r="K69" s="169"/>
    </row>
    <row r="70" spans="1:11" s="80" customFormat="1" ht="40.5" customHeight="1" x14ac:dyDescent="0.15">
      <c r="A70" s="161"/>
      <c r="D70" s="170"/>
      <c r="E70" s="170"/>
      <c r="F70" s="171"/>
      <c r="G70" s="171"/>
      <c r="H70" s="171"/>
      <c r="I70" s="172"/>
      <c r="J70" s="90"/>
      <c r="K70" s="169"/>
    </row>
    <row r="71" spans="1:11" s="80" customFormat="1" ht="40.5" customHeight="1" x14ac:dyDescent="0.15">
      <c r="A71" s="161"/>
      <c r="D71" s="170"/>
      <c r="E71" s="170"/>
      <c r="F71" s="171"/>
      <c r="G71" s="171"/>
      <c r="H71" s="171"/>
      <c r="I71" s="172"/>
      <c r="J71" s="90"/>
      <c r="K71" s="169"/>
    </row>
    <row r="72" spans="1:11" s="80" customFormat="1" ht="40.5" customHeight="1" x14ac:dyDescent="0.15">
      <c r="A72" s="161"/>
      <c r="B72" s="202" t="s">
        <v>123</v>
      </c>
      <c r="C72" s="298" t="str">
        <f>D6</f>
        <v>例：鈴木　太郎</v>
      </c>
      <c r="D72" s="299"/>
      <c r="E72" s="170"/>
      <c r="F72" s="171"/>
      <c r="G72" s="171"/>
      <c r="H72" s="171"/>
      <c r="I72" s="172"/>
      <c r="J72" s="90"/>
      <c r="K72" s="169"/>
    </row>
    <row r="73" spans="1:11" s="80" customFormat="1" ht="40.5" customHeight="1" x14ac:dyDescent="0.15">
      <c r="A73" s="161"/>
      <c r="B73" s="204" t="s">
        <v>124</v>
      </c>
      <c r="C73" s="300" t="str">
        <f>SUM(ini!I6:I9)&amp;"/"&amp;SUM(ini!J6:J9)&amp;"点"</f>
        <v>37/55点</v>
      </c>
      <c r="D73" s="301"/>
      <c r="E73" s="170"/>
      <c r="F73" s="171"/>
      <c r="G73" s="171"/>
      <c r="H73" s="171"/>
      <c r="I73" s="172"/>
      <c r="J73" s="90"/>
      <c r="K73" s="169"/>
    </row>
    <row r="74" spans="1:11" s="80" customFormat="1" ht="40.5" customHeight="1" x14ac:dyDescent="0.15">
      <c r="A74" s="161"/>
      <c r="B74" s="203" t="s">
        <v>125</v>
      </c>
      <c r="C74" s="288">
        <f>SUM(ini!I6:I9)/SUM(ini!J6:J9)</f>
        <v>0.67272727272727273</v>
      </c>
      <c r="D74" s="289"/>
      <c r="E74" s="170"/>
      <c r="F74" s="171"/>
      <c r="G74" s="171"/>
      <c r="H74" s="171"/>
      <c r="I74" s="172"/>
      <c r="J74" s="90"/>
      <c r="K74" s="169"/>
    </row>
    <row r="75" spans="1:11" s="80" customFormat="1" ht="40.5" customHeight="1" x14ac:dyDescent="0.15">
      <c r="A75" s="161"/>
      <c r="B75" s="84"/>
      <c r="C75" s="173"/>
      <c r="D75" s="173"/>
      <c r="E75" s="170"/>
      <c r="F75" s="171"/>
      <c r="G75" s="171"/>
      <c r="H75" s="171"/>
      <c r="I75" s="172"/>
      <c r="J75" s="90"/>
      <c r="K75" s="169"/>
    </row>
    <row r="76" spans="1:11" s="80" customFormat="1" ht="40.5" customHeight="1" x14ac:dyDescent="0.15">
      <c r="A76" s="161"/>
      <c r="B76" s="161"/>
      <c r="C76" s="170"/>
      <c r="D76" s="170"/>
      <c r="E76" s="170"/>
      <c r="F76" s="171"/>
      <c r="G76" s="171"/>
      <c r="H76" s="171"/>
      <c r="I76" s="172"/>
      <c r="J76" s="90"/>
      <c r="K76" s="169"/>
    </row>
    <row r="77" spans="1:11" s="80" customFormat="1" ht="40.5" customHeight="1" x14ac:dyDescent="0.15">
      <c r="A77" s="161"/>
      <c r="B77" s="161"/>
      <c r="C77" s="170"/>
      <c r="D77" s="170"/>
      <c r="E77" s="170"/>
      <c r="F77" s="171"/>
      <c r="G77" s="171"/>
      <c r="H77" s="171"/>
      <c r="I77" s="172"/>
      <c r="J77" s="90"/>
      <c r="K77" s="169"/>
    </row>
    <row r="78" spans="1:11" s="80" customFormat="1" ht="59" customHeight="1" x14ac:dyDescent="0.15">
      <c r="A78" s="161"/>
      <c r="B78" s="161"/>
      <c r="C78" s="170"/>
      <c r="D78" s="170"/>
      <c r="E78" s="170"/>
      <c r="F78" s="171"/>
      <c r="G78" s="171"/>
      <c r="H78" s="171"/>
      <c r="I78" s="172"/>
      <c r="J78" s="90"/>
      <c r="K78" s="169"/>
    </row>
    <row r="79" spans="1:11" s="80" customFormat="1" ht="40" customHeight="1" x14ac:dyDescent="0.15">
      <c r="A79" s="161"/>
      <c r="B79" s="161"/>
      <c r="C79" s="170"/>
      <c r="D79" s="170"/>
      <c r="E79" s="170"/>
      <c r="F79" s="171"/>
      <c r="G79" s="171"/>
      <c r="H79" s="171"/>
      <c r="I79" s="172"/>
      <c r="J79" s="90"/>
      <c r="K79" s="169"/>
    </row>
    <row r="80" spans="1:11" s="91" customFormat="1" ht="28" customHeight="1" x14ac:dyDescent="0.15">
      <c r="A80" s="84"/>
      <c r="B80" s="85" t="s">
        <v>99</v>
      </c>
      <c r="C80" s="86"/>
      <c r="D80" s="86"/>
      <c r="E80" s="86"/>
      <c r="F80" s="87"/>
      <c r="G80" s="87"/>
      <c r="H80" s="87"/>
      <c r="I80" s="88"/>
      <c r="J80" s="89"/>
      <c r="K80" s="90"/>
    </row>
    <row r="81" spans="1:11" s="80" customFormat="1" ht="24" customHeight="1" x14ac:dyDescent="0.15">
      <c r="A81" s="161"/>
      <c r="C81" s="163"/>
      <c r="D81" s="163"/>
      <c r="E81" s="174"/>
      <c r="F81" s="175"/>
      <c r="G81" s="175"/>
      <c r="H81" s="175"/>
      <c r="I81" s="176"/>
      <c r="J81" s="90"/>
      <c r="K81" s="169"/>
    </row>
    <row r="82" spans="1:11" s="91" customFormat="1" ht="24" customHeight="1" x14ac:dyDescent="0.15">
      <c r="A82" s="84"/>
      <c r="B82" s="309" t="str">
        <f>B9</f>
        <v>設計力</v>
      </c>
      <c r="C82" s="310"/>
      <c r="D82" s="216" t="str">
        <f>H9&amp;"/"&amp;ini!D6</f>
        <v>8/14</v>
      </c>
      <c r="E82" s="178"/>
      <c r="F82" s="178"/>
      <c r="G82" s="178"/>
      <c r="H82" s="178"/>
      <c r="I82" s="178"/>
      <c r="J82" s="178"/>
      <c r="K82" s="90"/>
    </row>
    <row r="83" spans="1:11" s="91" customFormat="1" ht="24" customHeight="1" x14ac:dyDescent="0.15">
      <c r="A83" s="84"/>
      <c r="B83" s="286" t="str">
        <f>C9</f>
        <v>市場の予測、
パートナー戦略の策定</v>
      </c>
      <c r="C83" s="287"/>
      <c r="D83" s="199" t="str">
        <f>ini!C14&amp;"/"&amp;ini!D14</f>
        <v>3/5</v>
      </c>
      <c r="E83" s="178"/>
      <c r="F83" s="178"/>
      <c r="G83" s="178"/>
      <c r="H83" s="178"/>
      <c r="I83" s="178"/>
      <c r="J83" s="178"/>
      <c r="K83" s="90"/>
    </row>
    <row r="84" spans="1:11" s="91" customFormat="1" ht="24" customHeight="1" x14ac:dyDescent="0.15">
      <c r="A84" s="84"/>
      <c r="B84" s="311" t="str">
        <f>C14</f>
        <v>パートナー企業の把握</v>
      </c>
      <c r="C84" s="301"/>
      <c r="D84" s="195" t="str">
        <f>ini!C15&amp;"/"&amp;ini!D15</f>
        <v>2/5</v>
      </c>
      <c r="E84" s="178"/>
      <c r="F84" s="178"/>
      <c r="G84" s="178"/>
      <c r="H84" s="178"/>
      <c r="I84" s="178"/>
      <c r="J84" s="178"/>
      <c r="K84" s="90"/>
    </row>
    <row r="85" spans="1:11" s="91" customFormat="1" ht="24" customHeight="1" x14ac:dyDescent="0.15">
      <c r="A85" s="84"/>
      <c r="B85" s="311" t="str">
        <f>C19</f>
        <v>アカウントプランの作成</v>
      </c>
      <c r="C85" s="301"/>
      <c r="D85" s="195" t="str">
        <f>ini!C16&amp;"/"&amp;ini!D16</f>
        <v>3/4</v>
      </c>
      <c r="E85" s="178"/>
      <c r="F85" s="178"/>
      <c r="G85" s="178"/>
      <c r="H85" s="178"/>
      <c r="I85" s="178"/>
      <c r="J85" s="178"/>
      <c r="K85" s="90"/>
    </row>
    <row r="86" spans="1:11" s="91" customFormat="1" ht="36" customHeight="1" x14ac:dyDescent="0.15">
      <c r="A86" s="84"/>
      <c r="B86" s="184"/>
      <c r="C86" s="184"/>
      <c r="D86" s="194"/>
      <c r="E86" s="178"/>
      <c r="F86" s="178"/>
      <c r="G86" s="178"/>
      <c r="H86" s="178"/>
      <c r="I86" s="178"/>
      <c r="J86" s="178"/>
      <c r="K86" s="90"/>
    </row>
    <row r="87" spans="1:11" s="91" customFormat="1" ht="24" customHeight="1" x14ac:dyDescent="0.15">
      <c r="A87" s="84"/>
      <c r="B87" s="305" t="str">
        <f>B23</f>
        <v>実行力</v>
      </c>
      <c r="C87" s="306"/>
      <c r="D87" s="216" t="str">
        <f>H23&amp;"/"&amp;ini!D7</f>
        <v>11/15</v>
      </c>
      <c r="E87" s="178"/>
      <c r="F87" s="178"/>
      <c r="G87" s="178"/>
      <c r="H87" s="178"/>
      <c r="I87" s="178"/>
      <c r="J87" s="178"/>
      <c r="K87" s="90"/>
    </row>
    <row r="88" spans="1:11" s="91" customFormat="1" ht="24" customHeight="1" x14ac:dyDescent="0.15">
      <c r="A88" s="84"/>
      <c r="B88" s="286" t="str">
        <f>C23</f>
        <v>アクションプランの作成</v>
      </c>
      <c r="C88" s="287"/>
      <c r="D88" s="199" t="str">
        <f>ini!C17&amp;"/"&amp;ini!D17</f>
        <v>4/5</v>
      </c>
      <c r="E88" s="178"/>
      <c r="F88" s="178"/>
      <c r="G88" s="178"/>
      <c r="H88" s="178"/>
      <c r="I88" s="178"/>
      <c r="J88" s="178"/>
      <c r="K88" s="90"/>
    </row>
    <row r="89" spans="1:11" s="91" customFormat="1" ht="24" customHeight="1" x14ac:dyDescent="0.15">
      <c r="A89" s="84"/>
      <c r="B89" s="198" t="str">
        <f>C28</f>
        <v>アクションプラン、
アクションプランの実行</v>
      </c>
      <c r="C89" s="200"/>
      <c r="D89" s="199" t="str">
        <f>ini!C18&amp;"/"&amp;ini!D18</f>
        <v>3/5</v>
      </c>
      <c r="E89" s="178"/>
      <c r="F89" s="178"/>
      <c r="G89" s="178"/>
      <c r="H89" s="178"/>
      <c r="I89" s="178"/>
      <c r="J89" s="178"/>
      <c r="K89" s="90"/>
    </row>
    <row r="90" spans="1:11" s="91" customFormat="1" ht="24" customHeight="1" x14ac:dyDescent="0.15">
      <c r="A90" s="84"/>
      <c r="B90" s="311" t="str">
        <f>C33</f>
        <v>社内調整</v>
      </c>
      <c r="C90" s="301"/>
      <c r="D90" s="195" t="str">
        <f>ini!I19&amp;"/"&amp;ini!J19</f>
        <v>4/5</v>
      </c>
      <c r="E90" s="178"/>
      <c r="F90" s="178"/>
      <c r="G90" s="178"/>
      <c r="H90" s="178"/>
      <c r="I90" s="178"/>
      <c r="J90" s="178"/>
      <c r="K90" s="90"/>
    </row>
    <row r="91" spans="1:11" s="91" customFormat="1" ht="36" customHeight="1" x14ac:dyDescent="0.15">
      <c r="A91" s="84"/>
      <c r="B91" s="184"/>
      <c r="C91" s="185"/>
      <c r="D91" s="194"/>
      <c r="E91" s="178"/>
      <c r="F91" s="178"/>
      <c r="G91" s="178"/>
      <c r="H91" s="178"/>
      <c r="I91" s="178"/>
      <c r="J91" s="178"/>
      <c r="K91" s="90"/>
    </row>
    <row r="92" spans="1:11" s="91" customFormat="1" ht="24" customHeight="1" x14ac:dyDescent="0.15">
      <c r="A92" s="84"/>
      <c r="B92" s="305" t="str">
        <f>B38</f>
        <v>営業力</v>
      </c>
      <c r="C92" s="306"/>
      <c r="D92" s="216" t="str">
        <f>H38&amp;"/"&amp;ini!D8</f>
        <v>13/16</v>
      </c>
      <c r="E92" s="178"/>
      <c r="F92" s="178"/>
      <c r="G92" s="178"/>
      <c r="H92" s="178"/>
      <c r="I92" s="178"/>
      <c r="J92" s="178"/>
      <c r="K92" s="90"/>
    </row>
    <row r="93" spans="1:11" s="91" customFormat="1" ht="24" customHeight="1" x14ac:dyDescent="0.15">
      <c r="A93" s="84"/>
      <c r="B93" s="286" t="str">
        <f>C38</f>
        <v>商談準備</v>
      </c>
      <c r="C93" s="287"/>
      <c r="D93" s="199" t="str">
        <f>ini!C20&amp;"/"&amp;ini!D20</f>
        <v>2/3</v>
      </c>
      <c r="E93" s="178"/>
      <c r="F93" s="178"/>
      <c r="G93" s="178"/>
      <c r="H93" s="178"/>
      <c r="I93" s="178"/>
      <c r="J93" s="178"/>
      <c r="K93" s="90"/>
    </row>
    <row r="94" spans="1:11" s="91" customFormat="1" ht="24" customHeight="1" x14ac:dyDescent="0.15">
      <c r="A94" s="84"/>
      <c r="B94" s="286" t="str">
        <f>C41</f>
        <v>商談の実施</v>
      </c>
      <c r="C94" s="287"/>
      <c r="D94" s="199" t="str">
        <f>ini!C21&amp;"/"&amp;ini!D21</f>
        <v>2/3</v>
      </c>
      <c r="E94" s="178"/>
      <c r="F94" s="178"/>
      <c r="G94" s="178"/>
      <c r="H94" s="178"/>
      <c r="I94" s="178"/>
      <c r="J94" s="178"/>
      <c r="K94" s="90"/>
    </row>
    <row r="95" spans="1:11" s="91" customFormat="1" ht="24" customHeight="1" x14ac:dyDescent="0.15">
      <c r="A95" s="84"/>
      <c r="B95" s="286" t="str">
        <f>C44</f>
        <v>定められた目的・
ゴールの達成</v>
      </c>
      <c r="C95" s="287"/>
      <c r="D95" s="199" t="str">
        <f>ini!C22&amp;"/"&amp;ini!D22</f>
        <v>3/5</v>
      </c>
      <c r="E95" s="178"/>
      <c r="F95" s="178"/>
      <c r="G95" s="178"/>
      <c r="H95" s="178"/>
      <c r="I95" s="178"/>
      <c r="J95" s="178"/>
      <c r="K95" s="90"/>
    </row>
    <row r="96" spans="1:11" s="91" customFormat="1" ht="24" customHeight="1" x14ac:dyDescent="0.15">
      <c r="A96" s="84"/>
      <c r="B96" s="286" t="str">
        <f>C49</f>
        <v>目標の設定</v>
      </c>
      <c r="C96" s="287"/>
      <c r="D96" s="199" t="str">
        <f>ini!C23&amp;"/"&amp;ini!D23</f>
        <v>3/5</v>
      </c>
      <c r="E96" s="178"/>
      <c r="F96" s="178"/>
      <c r="G96" s="178"/>
      <c r="H96" s="178"/>
      <c r="I96" s="178"/>
      <c r="J96" s="178"/>
      <c r="K96" s="90"/>
    </row>
    <row r="97" spans="1:11" s="91" customFormat="1" ht="24" customHeight="1" x14ac:dyDescent="0.15">
      <c r="A97" s="84"/>
      <c r="B97" s="286" t="str">
        <f>C54</f>
        <v>コミュニケーション計画の
策定</v>
      </c>
      <c r="C97" s="287"/>
      <c r="D97" s="199" t="str">
        <f>ini!C24&amp;"/"&amp;ini!D24</f>
        <v>3/5</v>
      </c>
      <c r="E97" s="178"/>
      <c r="F97" s="178"/>
      <c r="G97" s="178"/>
      <c r="H97" s="178"/>
      <c r="I97" s="178"/>
      <c r="J97" s="178"/>
      <c r="K97" s="90"/>
    </row>
    <row r="98" spans="1:11" s="91" customFormat="1" ht="36" customHeight="1" x14ac:dyDescent="0.15">
      <c r="A98" s="84"/>
      <c r="B98" s="184"/>
      <c r="C98" s="185"/>
      <c r="D98" s="194"/>
      <c r="E98" s="178"/>
      <c r="F98" s="178"/>
      <c r="G98" s="178"/>
      <c r="H98" s="178"/>
      <c r="I98" s="178"/>
      <c r="J98" s="178"/>
      <c r="K98" s="90"/>
    </row>
    <row r="99" spans="1:11" s="91" customFormat="1" ht="24" customHeight="1" x14ac:dyDescent="0.15">
      <c r="A99" s="84"/>
      <c r="B99" s="305" t="str">
        <f>B58</f>
        <v>知識</v>
      </c>
      <c r="C99" s="306"/>
      <c r="D99" s="216" t="str">
        <f>H58&amp;"/"&amp;ini!J9</f>
        <v>5/5</v>
      </c>
      <c r="E99" s="178"/>
      <c r="F99" s="178"/>
      <c r="G99" s="178"/>
      <c r="H99" s="178"/>
      <c r="I99" s="178"/>
      <c r="J99" s="178"/>
      <c r="K99" s="90"/>
    </row>
    <row r="100" spans="1:11" s="91" customFormat="1" ht="24" customHeight="1" x14ac:dyDescent="0.15">
      <c r="A100" s="84"/>
      <c r="B100" s="307" t="str">
        <f>C58</f>
        <v>商品・サービスの理解</v>
      </c>
      <c r="C100" s="308"/>
      <c r="D100" s="201" t="str">
        <f>ini!I25&amp;"/"&amp;ini!J25</f>
        <v>5/5</v>
      </c>
      <c r="E100" s="178"/>
      <c r="F100" s="178"/>
      <c r="G100" s="178"/>
      <c r="H100" s="178"/>
      <c r="I100" s="178"/>
      <c r="J100" s="178"/>
      <c r="K100" s="90"/>
    </row>
    <row r="101" spans="1:11" s="91" customFormat="1" ht="20.25" customHeight="1" x14ac:dyDescent="0.15">
      <c r="A101" s="84"/>
      <c r="B101" s="184"/>
      <c r="C101" s="185"/>
      <c r="D101" s="194"/>
      <c r="E101" s="178"/>
      <c r="F101" s="178"/>
      <c r="G101" s="178"/>
      <c r="H101" s="178"/>
      <c r="I101" s="178"/>
      <c r="J101" s="178"/>
      <c r="K101" s="90"/>
    </row>
    <row r="102" spans="1:11" s="80" customFormat="1" ht="51" customHeight="1" x14ac:dyDescent="0.15">
      <c r="A102" s="161"/>
      <c r="B102" s="161"/>
      <c r="C102" s="170"/>
      <c r="D102" s="179"/>
      <c r="E102" s="177"/>
      <c r="F102" s="178"/>
      <c r="G102" s="178"/>
      <c r="H102" s="178"/>
      <c r="I102" s="178"/>
      <c r="J102" s="178"/>
      <c r="K102" s="169"/>
    </row>
    <row r="103" spans="1:11" s="80" customFormat="1" ht="40" customHeight="1" x14ac:dyDescent="0.15">
      <c r="A103" s="161"/>
      <c r="B103" s="161"/>
      <c r="C103" s="170"/>
      <c r="D103" s="179"/>
      <c r="E103" s="177"/>
      <c r="F103" s="178"/>
      <c r="G103" s="178"/>
      <c r="H103" s="178"/>
      <c r="I103" s="178"/>
      <c r="J103" s="178"/>
      <c r="K103" s="169"/>
    </row>
    <row r="104" spans="1:11" s="91" customFormat="1" ht="28" customHeight="1" x14ac:dyDescent="0.15">
      <c r="A104" s="84"/>
      <c r="B104" s="85" t="s">
        <v>100</v>
      </c>
      <c r="C104" s="86"/>
      <c r="D104" s="86"/>
      <c r="E104" s="86"/>
      <c r="F104" s="87"/>
      <c r="G104" s="87"/>
      <c r="H104" s="87"/>
      <c r="I104" s="88"/>
      <c r="J104" s="89"/>
      <c r="K104" s="90"/>
    </row>
    <row r="105" spans="1:11" s="80" customFormat="1" ht="20" customHeight="1" x14ac:dyDescent="0.15">
      <c r="A105" s="161"/>
      <c r="B105" s="180"/>
      <c r="C105" s="181"/>
      <c r="D105" s="181"/>
      <c r="E105" s="181"/>
      <c r="F105" s="182"/>
      <c r="G105" s="182"/>
      <c r="H105" s="182"/>
      <c r="I105" s="183"/>
      <c r="J105" s="90"/>
      <c r="K105" s="169"/>
    </row>
    <row r="106" spans="1:11" s="80" customFormat="1" ht="20.25" customHeight="1" x14ac:dyDescent="0.15">
      <c r="A106" s="159"/>
      <c r="B106" s="335"/>
      <c r="C106" s="336"/>
      <c r="D106" s="336"/>
      <c r="E106" s="336"/>
      <c r="F106" s="336"/>
      <c r="G106" s="336"/>
      <c r="H106" s="336"/>
      <c r="I106" s="336"/>
      <c r="J106" s="337"/>
      <c r="K106" s="169"/>
    </row>
    <row r="107" spans="1:11" s="80" customFormat="1" ht="20.25" customHeight="1" x14ac:dyDescent="0.15">
      <c r="A107" s="159"/>
      <c r="B107" s="338"/>
      <c r="C107" s="339"/>
      <c r="D107" s="339"/>
      <c r="E107" s="339"/>
      <c r="F107" s="339"/>
      <c r="G107" s="339"/>
      <c r="H107" s="339"/>
      <c r="I107" s="339"/>
      <c r="J107" s="340"/>
      <c r="K107" s="169"/>
    </row>
    <row r="108" spans="1:11" s="80" customFormat="1" ht="20.25" customHeight="1" x14ac:dyDescent="0.15">
      <c r="A108" s="159"/>
      <c r="B108" s="338"/>
      <c r="C108" s="339"/>
      <c r="D108" s="339"/>
      <c r="E108" s="339"/>
      <c r="F108" s="339"/>
      <c r="G108" s="339"/>
      <c r="H108" s="339"/>
      <c r="I108" s="339"/>
      <c r="J108" s="340"/>
      <c r="K108" s="169"/>
    </row>
    <row r="109" spans="1:11" s="80" customFormat="1" ht="20.25" customHeight="1" x14ac:dyDescent="0.15">
      <c r="A109" s="159"/>
      <c r="B109" s="338"/>
      <c r="C109" s="339"/>
      <c r="D109" s="339"/>
      <c r="E109" s="339"/>
      <c r="F109" s="339"/>
      <c r="G109" s="339"/>
      <c r="H109" s="339"/>
      <c r="I109" s="339"/>
      <c r="J109" s="340"/>
      <c r="K109" s="169"/>
    </row>
    <row r="110" spans="1:11" s="80" customFormat="1" ht="20.25" customHeight="1" x14ac:dyDescent="0.15">
      <c r="A110" s="159"/>
      <c r="B110" s="338"/>
      <c r="C110" s="339"/>
      <c r="D110" s="339"/>
      <c r="E110" s="339"/>
      <c r="F110" s="339"/>
      <c r="G110" s="339"/>
      <c r="H110" s="339"/>
      <c r="I110" s="339"/>
      <c r="J110" s="340"/>
      <c r="K110" s="169"/>
    </row>
    <row r="111" spans="1:11" s="80" customFormat="1" ht="20.25" customHeight="1" x14ac:dyDescent="0.15">
      <c r="A111" s="159"/>
      <c r="B111" s="338"/>
      <c r="C111" s="339"/>
      <c r="D111" s="339"/>
      <c r="E111" s="339"/>
      <c r="F111" s="339"/>
      <c r="G111" s="339"/>
      <c r="H111" s="339"/>
      <c r="I111" s="339"/>
      <c r="J111" s="340"/>
      <c r="K111" s="169"/>
    </row>
    <row r="112" spans="1:11" s="80" customFormat="1" ht="20.25" customHeight="1" x14ac:dyDescent="0.15">
      <c r="A112" s="159"/>
      <c r="B112" s="338"/>
      <c r="C112" s="339"/>
      <c r="D112" s="339"/>
      <c r="E112" s="339"/>
      <c r="F112" s="339"/>
      <c r="G112" s="339"/>
      <c r="H112" s="339"/>
      <c r="I112" s="339"/>
      <c r="J112" s="340"/>
      <c r="K112" s="169"/>
    </row>
    <row r="113" spans="1:11" s="80" customFormat="1" ht="20.25" customHeight="1" x14ac:dyDescent="0.15">
      <c r="A113" s="159"/>
      <c r="B113" s="341"/>
      <c r="C113" s="342"/>
      <c r="D113" s="342"/>
      <c r="E113" s="342"/>
      <c r="F113" s="342"/>
      <c r="G113" s="342"/>
      <c r="H113" s="342"/>
      <c r="I113" s="342"/>
      <c r="J113" s="343"/>
      <c r="K113" s="169"/>
    </row>
    <row r="114" spans="1:11" ht="20.25" customHeight="1" x14ac:dyDescent="0.2">
      <c r="A114" s="17"/>
      <c r="B114" s="18"/>
      <c r="C114" s="19"/>
      <c r="D114" s="19"/>
      <c r="E114" s="19"/>
      <c r="F114" s="125"/>
      <c r="G114" s="125"/>
      <c r="H114" s="125"/>
      <c r="I114" s="126"/>
      <c r="J114" s="127"/>
      <c r="K114" s="22"/>
    </row>
    <row r="115" spans="1:11" ht="20.25" customHeight="1" x14ac:dyDescent="0.2">
      <c r="A115" s="17"/>
      <c r="B115" s="17"/>
      <c r="C115" s="23"/>
      <c r="D115" s="23"/>
      <c r="E115" s="23"/>
      <c r="F115" s="128"/>
      <c r="G115" s="128"/>
      <c r="H115" s="128"/>
      <c r="I115" s="129"/>
      <c r="J115" s="127"/>
      <c r="K115" s="22"/>
    </row>
    <row r="116" spans="1:11" ht="20.25" customHeight="1" x14ac:dyDescent="0.2">
      <c r="A116" s="17"/>
      <c r="B116" s="17"/>
      <c r="C116" s="23"/>
      <c r="D116" s="23"/>
      <c r="E116" s="23"/>
      <c r="F116" s="128"/>
      <c r="G116" s="128"/>
      <c r="H116" s="128"/>
      <c r="I116" s="129"/>
      <c r="J116" s="127"/>
      <c r="K116" s="22"/>
    </row>
    <row r="117" spans="1:11" ht="20.25" customHeight="1" x14ac:dyDescent="0.2">
      <c r="A117" s="17"/>
      <c r="B117" s="17"/>
      <c r="C117" s="23"/>
      <c r="D117" s="23"/>
      <c r="E117" s="28"/>
      <c r="F117" s="128"/>
      <c r="G117" s="128"/>
      <c r="H117" s="128"/>
      <c r="I117" s="129"/>
      <c r="J117" s="127"/>
      <c r="K117" s="22"/>
    </row>
    <row r="118" spans="1:11" ht="20.25" customHeight="1" x14ac:dyDescent="0.2">
      <c r="A118" s="17"/>
      <c r="B118" s="17"/>
      <c r="C118" s="23"/>
      <c r="D118" s="27"/>
      <c r="E118" s="26"/>
      <c r="F118" s="130"/>
      <c r="G118" s="128"/>
      <c r="H118" s="128"/>
      <c r="I118" s="129"/>
      <c r="J118" s="127"/>
      <c r="K118" s="22"/>
    </row>
  </sheetData>
  <mergeCells count="79">
    <mergeCell ref="B106:J113"/>
    <mergeCell ref="F14:F18"/>
    <mergeCell ref="F19:F22"/>
    <mergeCell ref="F23:F27"/>
    <mergeCell ref="F28:F32"/>
    <mergeCell ref="F33:F37"/>
    <mergeCell ref="F38:F40"/>
    <mergeCell ref="F41:F43"/>
    <mergeCell ref="J54:J57"/>
    <mergeCell ref="I58:I62"/>
    <mergeCell ref="J58:J62"/>
    <mergeCell ref="H9:H22"/>
    <mergeCell ref="I9:I13"/>
    <mergeCell ref="I14:I18"/>
    <mergeCell ref="I19:I22"/>
    <mergeCell ref="I23:I27"/>
    <mergeCell ref="I49:I53"/>
    <mergeCell ref="I54:I57"/>
    <mergeCell ref="H23:H37"/>
    <mergeCell ref="H38:H57"/>
    <mergeCell ref="H58:H62"/>
    <mergeCell ref="I28:I32"/>
    <mergeCell ref="I33:I37"/>
    <mergeCell ref="I38:I40"/>
    <mergeCell ref="I41:I43"/>
    <mergeCell ref="I44:I48"/>
    <mergeCell ref="C38:C40"/>
    <mergeCell ref="C41:C43"/>
    <mergeCell ref="F44:F48"/>
    <mergeCell ref="F49:F53"/>
    <mergeCell ref="F54:F57"/>
    <mergeCell ref="F58:F62"/>
    <mergeCell ref="B4:B6"/>
    <mergeCell ref="D4:J4"/>
    <mergeCell ref="D5:J5"/>
    <mergeCell ref="D6:J6"/>
    <mergeCell ref="B9:B22"/>
    <mergeCell ref="F9:F13"/>
    <mergeCell ref="C19:C22"/>
    <mergeCell ref="J19:J22"/>
    <mergeCell ref="J44:J48"/>
    <mergeCell ref="J49:J53"/>
    <mergeCell ref="J9:J13"/>
    <mergeCell ref="J14:J18"/>
    <mergeCell ref="J23:J27"/>
    <mergeCell ref="J28:J32"/>
    <mergeCell ref="J33:J37"/>
    <mergeCell ref="J38:J40"/>
    <mergeCell ref="J41:J43"/>
    <mergeCell ref="B97:C97"/>
    <mergeCell ref="B99:C99"/>
    <mergeCell ref="B100:C100"/>
    <mergeCell ref="B82:C82"/>
    <mergeCell ref="B83:C83"/>
    <mergeCell ref="B84:C84"/>
    <mergeCell ref="B85:C85"/>
    <mergeCell ref="B87:C87"/>
    <mergeCell ref="B88:C88"/>
    <mergeCell ref="B90:C90"/>
    <mergeCell ref="B92:C92"/>
    <mergeCell ref="B93:C93"/>
    <mergeCell ref="B94:C94"/>
    <mergeCell ref="B95:C95"/>
    <mergeCell ref="B96:C96"/>
    <mergeCell ref="C74:D74"/>
    <mergeCell ref="B38:B57"/>
    <mergeCell ref="B58:B62"/>
    <mergeCell ref="C9:C13"/>
    <mergeCell ref="C14:C18"/>
    <mergeCell ref="B23:B37"/>
    <mergeCell ref="C23:C27"/>
    <mergeCell ref="C28:C32"/>
    <mergeCell ref="C33:C37"/>
    <mergeCell ref="C54:C57"/>
    <mergeCell ref="C44:C48"/>
    <mergeCell ref="C49:C53"/>
    <mergeCell ref="C58:C62"/>
    <mergeCell ref="C72:D72"/>
    <mergeCell ref="C73:D73"/>
  </mergeCells>
  <phoneticPr fontId="19"/>
  <conditionalFormatting sqref="D9:E62">
    <cfRule type="expression" dxfId="2" priority="1">
      <formula>AND(ISNUMBER($G$9), $G9=$D9)</formula>
    </cfRule>
  </conditionalFormatting>
  <conditionalFormatting sqref="J9:J62">
    <cfRule type="cellIs" dxfId="1" priority="2" operator="lessThan">
      <formula>0</formula>
    </cfRule>
    <cfRule type="cellIs" dxfId="0" priority="3" operator="greaterThan">
      <formula>0</formula>
    </cfRule>
  </conditionalFormatting>
  <dataValidations count="4">
    <dataValidation type="list" allowBlank="1" showErrorMessage="1" sqref="F38 I38 F41" xr:uid="{00000000-0002-0000-0200-000000000000}">
      <formula1>"1,2,3"</formula1>
    </dataValidation>
    <dataValidation type="list" allowBlank="1" showErrorMessage="1" sqref="F54 I54" xr:uid="{00000000-0002-0000-0200-000001000000}">
      <formula1>"1,3,4,5"</formula1>
    </dataValidation>
    <dataValidation type="list" allowBlank="1" showErrorMessage="1" sqref="F9 I9 F14 I14 F23 I23 F28 I28 F33 I33 I41 F44 I44 F49 I49 F58 I58" xr:uid="{00000000-0002-0000-0200-000002000000}">
      <formula1>"1,2,3,4,5"</formula1>
    </dataValidation>
    <dataValidation type="list" allowBlank="1" showErrorMessage="1" sqref="F19 I19" xr:uid="{00000000-0002-0000-0200-000003000000}">
      <formula1>"1,2,3,4"</formula1>
    </dataValidation>
  </dataValidations>
  <pageMargins left="0.7" right="0.7" top="0.75" bottom="0.75" header="0" footer="0"/>
  <pageSetup paperSize="9" orientation="portrait"/>
  <rowBreaks count="1" manualBreakCount="1">
    <brk id="65" man="1"/>
  </rowBreaks>
  <colBreaks count="1" manualBreakCount="1">
    <brk id="10"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showGridLines="0" workbookViewId="0"/>
  </sheetViews>
  <sheetFormatPr baseColWidth="10" defaultColWidth="12.6640625" defaultRowHeight="15.75" customHeight="1" x14ac:dyDescent="0.15"/>
  <cols>
    <col min="1" max="1" width="3.6640625" customWidth="1"/>
  </cols>
  <sheetData>
    <row r="1" spans="1:26" ht="15.75"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x14ac:dyDescent="0.15">
      <c r="A2" s="30"/>
      <c r="B2" s="31" t="s">
        <v>9</v>
      </c>
      <c r="C2" s="32"/>
      <c r="D2" s="32"/>
      <c r="E2" s="32"/>
      <c r="F2" s="33"/>
      <c r="G2" s="30"/>
      <c r="H2" s="31" t="s">
        <v>76</v>
      </c>
      <c r="I2" s="32"/>
      <c r="J2" s="32"/>
      <c r="K2" s="32"/>
      <c r="L2" s="33"/>
      <c r="M2" s="30"/>
      <c r="N2" s="30"/>
      <c r="O2" s="30"/>
      <c r="P2" s="30"/>
      <c r="Q2" s="30"/>
      <c r="R2" s="30"/>
      <c r="S2" s="30"/>
      <c r="T2" s="30"/>
      <c r="U2" s="30"/>
      <c r="V2" s="30"/>
      <c r="W2" s="30"/>
      <c r="X2" s="30"/>
      <c r="Y2" s="30"/>
      <c r="Z2" s="30"/>
    </row>
    <row r="3" spans="1:26" ht="15.75" customHeight="1" x14ac:dyDescent="0.15">
      <c r="A3" s="30"/>
      <c r="B3" s="34"/>
      <c r="C3" s="35"/>
      <c r="D3" s="35"/>
      <c r="E3" s="35"/>
      <c r="F3" s="36"/>
      <c r="G3" s="30"/>
      <c r="H3" s="34"/>
      <c r="I3" s="35"/>
      <c r="J3" s="35"/>
      <c r="K3" s="35"/>
      <c r="L3" s="36"/>
      <c r="M3" s="30"/>
      <c r="N3" s="30"/>
      <c r="O3" s="30"/>
      <c r="P3" s="30"/>
      <c r="Q3" s="30"/>
      <c r="R3" s="30"/>
      <c r="S3" s="30"/>
      <c r="T3" s="30"/>
      <c r="U3" s="30"/>
      <c r="V3" s="30"/>
      <c r="W3" s="30"/>
      <c r="X3" s="30"/>
      <c r="Y3" s="30"/>
      <c r="Z3" s="30"/>
    </row>
    <row r="4" spans="1:26" ht="15.75" customHeight="1" x14ac:dyDescent="0.15">
      <c r="A4" s="30"/>
      <c r="B4" s="37" t="s">
        <v>89</v>
      </c>
      <c r="C4" s="38"/>
      <c r="D4" s="38"/>
      <c r="E4" s="38"/>
      <c r="F4" s="39"/>
      <c r="G4" s="30"/>
      <c r="H4" s="37" t="s">
        <v>89</v>
      </c>
      <c r="I4" s="38"/>
      <c r="J4" s="38"/>
      <c r="K4" s="38"/>
      <c r="L4" s="39"/>
      <c r="M4" s="30"/>
      <c r="N4" s="30"/>
      <c r="O4" s="30"/>
      <c r="P4" s="30"/>
      <c r="Q4" s="30"/>
      <c r="R4" s="30"/>
      <c r="S4" s="30"/>
      <c r="T4" s="30"/>
      <c r="U4" s="30"/>
      <c r="V4" s="30"/>
      <c r="W4" s="30"/>
      <c r="X4" s="30"/>
      <c r="Y4" s="30"/>
      <c r="Z4" s="30"/>
    </row>
    <row r="5" spans="1:26" ht="15.75" customHeight="1" x14ac:dyDescent="0.15">
      <c r="A5" s="30"/>
      <c r="B5" s="40" t="s">
        <v>17</v>
      </c>
      <c r="C5" s="41" t="s">
        <v>19</v>
      </c>
      <c r="D5" s="42" t="s">
        <v>90</v>
      </c>
      <c r="E5" s="42" t="s">
        <v>91</v>
      </c>
      <c r="F5" s="42" t="s">
        <v>92</v>
      </c>
      <c r="G5" s="30"/>
      <c r="H5" s="40" t="s">
        <v>17</v>
      </c>
      <c r="I5" s="41" t="s">
        <v>19</v>
      </c>
      <c r="J5" s="42" t="s">
        <v>90</v>
      </c>
      <c r="K5" s="42" t="s">
        <v>91</v>
      </c>
      <c r="L5" s="42" t="s">
        <v>92</v>
      </c>
      <c r="M5" s="30"/>
      <c r="N5" s="30"/>
      <c r="O5" s="30"/>
      <c r="P5" s="30"/>
      <c r="Q5" s="30"/>
      <c r="R5" s="30"/>
      <c r="S5" s="30"/>
      <c r="T5" s="30"/>
      <c r="U5" s="30"/>
      <c r="V5" s="30"/>
      <c r="W5" s="30"/>
      <c r="X5" s="30"/>
      <c r="Y5" s="30"/>
      <c r="Z5" s="30"/>
    </row>
    <row r="6" spans="1:26" ht="15.75" customHeight="1" x14ac:dyDescent="0.15">
      <c r="A6" s="30"/>
      <c r="B6" s="40" t="s">
        <v>20</v>
      </c>
      <c r="C6" s="43">
        <f>アセスメントシート_ガイドブック準拠!$H9</f>
        <v>8</v>
      </c>
      <c r="D6" s="44">
        <v>14</v>
      </c>
      <c r="E6" s="44">
        <f t="shared" ref="E6:E8" si="0">C6/D6*5</f>
        <v>2.8571428571428568</v>
      </c>
      <c r="F6" s="43">
        <v>3</v>
      </c>
      <c r="G6" s="30"/>
      <c r="H6" s="40" t="s">
        <v>20</v>
      </c>
      <c r="I6" s="43">
        <f>アセスメントシート_詳細β版!$H9</f>
        <v>8</v>
      </c>
      <c r="J6" s="44">
        <v>14</v>
      </c>
      <c r="K6" s="44">
        <f t="shared" ref="K6:K9" si="1">I6/J6*5</f>
        <v>2.8571428571428568</v>
      </c>
      <c r="L6" s="43">
        <v>3</v>
      </c>
      <c r="M6" s="30"/>
      <c r="N6" s="30"/>
      <c r="O6" s="30"/>
      <c r="P6" s="30"/>
      <c r="Q6" s="30"/>
      <c r="R6" s="30"/>
      <c r="S6" s="30"/>
      <c r="T6" s="30"/>
      <c r="U6" s="30"/>
      <c r="V6" s="30"/>
      <c r="W6" s="30"/>
      <c r="X6" s="30"/>
      <c r="Y6" s="30"/>
      <c r="Z6" s="30"/>
    </row>
    <row r="7" spans="1:26" ht="15.75" customHeight="1" x14ac:dyDescent="0.15">
      <c r="A7" s="30"/>
      <c r="B7" s="40" t="s">
        <v>37</v>
      </c>
      <c r="C7" s="43">
        <f>アセスメントシート_ガイドブック準拠!$H23</f>
        <v>7</v>
      </c>
      <c r="D7" s="44">
        <v>15</v>
      </c>
      <c r="E7" s="44">
        <f t="shared" si="0"/>
        <v>2.3333333333333335</v>
      </c>
      <c r="F7" s="43">
        <v>3</v>
      </c>
      <c r="G7" s="30"/>
      <c r="H7" s="40" t="s">
        <v>37</v>
      </c>
      <c r="I7" s="43">
        <f>アセスメントシート_詳細β版!$H23</f>
        <v>11</v>
      </c>
      <c r="J7" s="44">
        <v>15</v>
      </c>
      <c r="K7" s="44">
        <f t="shared" si="1"/>
        <v>3.6666666666666665</v>
      </c>
      <c r="L7" s="43">
        <v>3</v>
      </c>
      <c r="M7" s="30"/>
      <c r="N7" s="30"/>
      <c r="O7" s="30"/>
      <c r="P7" s="30"/>
      <c r="Q7" s="30"/>
      <c r="R7" s="30"/>
      <c r="S7" s="30"/>
      <c r="T7" s="30"/>
      <c r="U7" s="30"/>
      <c r="V7" s="30"/>
      <c r="W7" s="30"/>
      <c r="X7" s="30"/>
      <c r="Y7" s="30"/>
      <c r="Z7" s="30"/>
    </row>
    <row r="8" spans="1:26" ht="15.75" customHeight="1" x14ac:dyDescent="0.15">
      <c r="A8" s="30"/>
      <c r="B8" s="40" t="s">
        <v>50</v>
      </c>
      <c r="C8" s="43">
        <f>アセスメントシート_ガイドブック準拠!$H33</f>
        <v>13</v>
      </c>
      <c r="D8" s="44">
        <v>16</v>
      </c>
      <c r="E8" s="44">
        <f t="shared" si="0"/>
        <v>4.0625</v>
      </c>
      <c r="F8" s="43">
        <v>3</v>
      </c>
      <c r="G8" s="30"/>
      <c r="H8" s="40" t="s">
        <v>50</v>
      </c>
      <c r="I8" s="43">
        <f>アセスメントシート_詳細β版!$H38</f>
        <v>13</v>
      </c>
      <c r="J8" s="44">
        <v>21</v>
      </c>
      <c r="K8" s="44">
        <f t="shared" si="1"/>
        <v>3.0952380952380953</v>
      </c>
      <c r="L8" s="43">
        <v>3</v>
      </c>
      <c r="M8" s="30"/>
      <c r="N8" s="30"/>
      <c r="O8" s="30"/>
      <c r="P8" s="30"/>
      <c r="Q8" s="30"/>
      <c r="R8" s="30"/>
      <c r="S8" s="30"/>
      <c r="T8" s="30"/>
      <c r="U8" s="30"/>
      <c r="V8" s="30"/>
      <c r="W8" s="30"/>
      <c r="X8" s="30"/>
      <c r="Y8" s="30"/>
      <c r="Z8" s="30"/>
    </row>
    <row r="9" spans="1:26" ht="15.75" customHeight="1" x14ac:dyDescent="0.15">
      <c r="A9" s="30"/>
      <c r="B9" s="30"/>
      <c r="C9" s="30"/>
      <c r="D9" s="30"/>
      <c r="E9" s="30"/>
      <c r="F9" s="30"/>
      <c r="G9" s="30"/>
      <c r="H9" s="40" t="s">
        <v>83</v>
      </c>
      <c r="I9" s="43">
        <f>アセスメントシート_詳細β版!$H58</f>
        <v>5</v>
      </c>
      <c r="J9" s="44">
        <v>5</v>
      </c>
      <c r="K9" s="44">
        <f t="shared" si="1"/>
        <v>5</v>
      </c>
      <c r="L9" s="43">
        <v>3</v>
      </c>
      <c r="M9" s="30"/>
      <c r="N9" s="30"/>
      <c r="O9" s="30"/>
      <c r="P9" s="30"/>
      <c r="Q9" s="30"/>
      <c r="R9" s="30"/>
      <c r="S9" s="30"/>
      <c r="T9" s="30"/>
      <c r="U9" s="30"/>
      <c r="V9" s="30"/>
      <c r="W9" s="30"/>
      <c r="X9" s="30"/>
      <c r="Y9" s="30"/>
      <c r="Z9" s="30"/>
    </row>
    <row r="10" spans="1:26" ht="15.75" customHeight="1" x14ac:dyDescent="0.15">
      <c r="A10" s="30"/>
      <c r="B10" s="45"/>
      <c r="C10" s="30"/>
      <c r="D10" s="30"/>
      <c r="E10" s="30"/>
      <c r="F10" s="30"/>
      <c r="G10" s="30"/>
      <c r="H10" s="45"/>
      <c r="I10" s="30"/>
      <c r="J10" s="30"/>
      <c r="K10" s="30"/>
      <c r="L10" s="30"/>
      <c r="M10" s="30"/>
      <c r="N10" s="30"/>
      <c r="O10" s="30"/>
      <c r="P10" s="30"/>
      <c r="Q10" s="30"/>
      <c r="R10" s="30"/>
      <c r="S10" s="30"/>
      <c r="T10" s="30"/>
      <c r="U10" s="30"/>
      <c r="V10" s="30"/>
      <c r="W10" s="30"/>
      <c r="X10" s="30"/>
      <c r="Y10" s="30"/>
      <c r="Z10" s="30"/>
    </row>
    <row r="11" spans="1:26" ht="15.75" customHeight="1" x14ac:dyDescent="0.15">
      <c r="A11" s="30"/>
      <c r="B11" s="46"/>
      <c r="C11" s="30"/>
      <c r="D11" s="30"/>
      <c r="E11" s="30"/>
      <c r="F11" s="30"/>
      <c r="G11" s="30"/>
      <c r="H11" s="46"/>
      <c r="I11" s="30"/>
      <c r="J11" s="30"/>
      <c r="K11" s="30"/>
      <c r="L11" s="30"/>
      <c r="M11" s="30"/>
      <c r="N11" s="30"/>
      <c r="O11" s="30"/>
      <c r="P11" s="30"/>
      <c r="Q11" s="30"/>
      <c r="R11" s="30"/>
      <c r="S11" s="30"/>
      <c r="T11" s="30"/>
      <c r="U11" s="30"/>
      <c r="V11" s="30"/>
      <c r="W11" s="30"/>
      <c r="X11" s="30"/>
      <c r="Y11" s="30"/>
      <c r="Z11" s="30"/>
    </row>
    <row r="12" spans="1:26" ht="15.75" customHeight="1" x14ac:dyDescent="0.15">
      <c r="A12" s="30"/>
      <c r="B12" s="37"/>
      <c r="C12" s="30"/>
      <c r="D12" s="30"/>
      <c r="E12" s="30"/>
      <c r="F12" s="30"/>
      <c r="G12" s="30"/>
      <c r="H12" s="37"/>
      <c r="I12" s="30"/>
      <c r="J12" s="30"/>
      <c r="K12" s="30"/>
      <c r="L12" s="30"/>
      <c r="M12" s="30"/>
      <c r="N12" s="30"/>
      <c r="O12" s="30"/>
      <c r="P12" s="30"/>
      <c r="Q12" s="30"/>
      <c r="R12" s="30"/>
      <c r="S12" s="30"/>
      <c r="T12" s="30"/>
      <c r="U12" s="30"/>
      <c r="V12" s="30"/>
      <c r="W12" s="30"/>
      <c r="X12" s="30"/>
      <c r="Y12" s="30"/>
      <c r="Z12" s="30"/>
    </row>
    <row r="13" spans="1:26" ht="15.75" customHeight="1" x14ac:dyDescent="0.15">
      <c r="A13" s="30"/>
      <c r="B13" s="41" t="s">
        <v>18</v>
      </c>
      <c r="C13" s="41" t="s">
        <v>19</v>
      </c>
      <c r="D13" s="42" t="s">
        <v>90</v>
      </c>
      <c r="E13" s="42" t="s">
        <v>91</v>
      </c>
      <c r="F13" s="42" t="s">
        <v>92</v>
      </c>
      <c r="G13" s="30"/>
      <c r="H13" s="41" t="s">
        <v>18</v>
      </c>
      <c r="I13" s="41" t="s">
        <v>19</v>
      </c>
      <c r="J13" s="42" t="s">
        <v>90</v>
      </c>
      <c r="K13" s="42" t="s">
        <v>91</v>
      </c>
      <c r="L13" s="42" t="s">
        <v>92</v>
      </c>
      <c r="M13" s="30"/>
      <c r="N13" s="30"/>
      <c r="O13" s="30"/>
      <c r="P13" s="30"/>
      <c r="Q13" s="30"/>
      <c r="R13" s="30"/>
      <c r="S13" s="30"/>
      <c r="T13" s="30"/>
      <c r="U13" s="30"/>
      <c r="V13" s="30"/>
      <c r="W13" s="30"/>
      <c r="X13" s="30"/>
      <c r="Y13" s="30"/>
      <c r="Z13" s="30"/>
    </row>
    <row r="14" spans="1:26" ht="15.75" customHeight="1" x14ac:dyDescent="0.15">
      <c r="A14" s="30"/>
      <c r="B14" s="41" t="s">
        <v>93</v>
      </c>
      <c r="C14" s="47">
        <f>アセスメントシート_ガイドブック準拠!$F9</f>
        <v>3</v>
      </c>
      <c r="D14" s="43">
        <v>5</v>
      </c>
      <c r="E14" s="44">
        <f t="shared" ref="E14:E18" si="2">C14/D14*5</f>
        <v>3</v>
      </c>
      <c r="F14" s="43">
        <v>3</v>
      </c>
      <c r="G14" s="30"/>
      <c r="H14" s="41" t="s">
        <v>93</v>
      </c>
      <c r="I14" s="47">
        <f>アセスメントシート_詳細β版!$F9</f>
        <v>3</v>
      </c>
      <c r="J14" s="43">
        <v>5</v>
      </c>
      <c r="K14" s="44">
        <f t="shared" ref="K14:K25" si="3">I14/J14*5</f>
        <v>3</v>
      </c>
      <c r="L14" s="43">
        <v>3</v>
      </c>
      <c r="M14" s="30"/>
      <c r="N14" s="30"/>
      <c r="O14" s="30"/>
      <c r="P14" s="30"/>
      <c r="Q14" s="30"/>
      <c r="R14" s="30"/>
      <c r="S14" s="30"/>
      <c r="T14" s="30"/>
      <c r="U14" s="30"/>
      <c r="V14" s="30"/>
      <c r="W14" s="30"/>
      <c r="X14" s="30"/>
      <c r="Y14" s="30"/>
      <c r="Z14" s="30"/>
    </row>
    <row r="15" spans="1:26" ht="15.75" customHeight="1" x14ac:dyDescent="0.15">
      <c r="A15" s="30"/>
      <c r="B15" s="41" t="s">
        <v>26</v>
      </c>
      <c r="C15" s="47">
        <f>アセスメントシート_ガイドブック準拠!$F14</f>
        <v>2</v>
      </c>
      <c r="D15" s="43">
        <v>5</v>
      </c>
      <c r="E15" s="44">
        <f t="shared" si="2"/>
        <v>2</v>
      </c>
      <c r="F15" s="43">
        <v>3</v>
      </c>
      <c r="G15" s="30"/>
      <c r="H15" s="41" t="s">
        <v>26</v>
      </c>
      <c r="I15" s="47">
        <f>アセスメントシート_詳細β版!$F14</f>
        <v>2</v>
      </c>
      <c r="J15" s="43">
        <v>5</v>
      </c>
      <c r="K15" s="44">
        <f t="shared" si="3"/>
        <v>2</v>
      </c>
      <c r="L15" s="43">
        <v>3</v>
      </c>
      <c r="M15" s="30"/>
      <c r="N15" s="30"/>
      <c r="O15" s="30"/>
      <c r="P15" s="30"/>
      <c r="Q15" s="30"/>
      <c r="R15" s="30"/>
      <c r="S15" s="30"/>
      <c r="T15" s="30"/>
      <c r="U15" s="30"/>
      <c r="V15" s="30"/>
      <c r="W15" s="30"/>
      <c r="X15" s="30"/>
      <c r="Y15" s="30"/>
      <c r="Z15" s="30"/>
    </row>
    <row r="16" spans="1:26" ht="15.75" customHeight="1" x14ac:dyDescent="0.15">
      <c r="A16" s="30"/>
      <c r="B16" s="41" t="s">
        <v>32</v>
      </c>
      <c r="C16" s="47">
        <f>アセスメントシート_ガイドブック準拠!$F19</f>
        <v>3</v>
      </c>
      <c r="D16" s="43">
        <v>4</v>
      </c>
      <c r="E16" s="44">
        <f t="shared" si="2"/>
        <v>3.75</v>
      </c>
      <c r="F16" s="43">
        <v>2</v>
      </c>
      <c r="G16" s="30"/>
      <c r="H16" s="41" t="s">
        <v>32</v>
      </c>
      <c r="I16" s="47">
        <f>アセスメントシート_詳細β版!$F19</f>
        <v>3</v>
      </c>
      <c r="J16" s="43">
        <v>4</v>
      </c>
      <c r="K16" s="44">
        <f t="shared" si="3"/>
        <v>3.75</v>
      </c>
      <c r="L16" s="43">
        <v>2</v>
      </c>
      <c r="M16" s="30"/>
      <c r="N16" s="30"/>
      <c r="O16" s="30"/>
      <c r="P16" s="30"/>
      <c r="Q16" s="30"/>
      <c r="R16" s="30"/>
      <c r="S16" s="30"/>
      <c r="T16" s="30"/>
      <c r="U16" s="30"/>
      <c r="V16" s="30"/>
      <c r="W16" s="30"/>
      <c r="X16" s="30"/>
      <c r="Y16" s="30"/>
      <c r="Z16" s="30"/>
    </row>
    <row r="17" spans="1:26" ht="15.75" customHeight="1" x14ac:dyDescent="0.15">
      <c r="A17" s="30"/>
      <c r="B17" s="41" t="s">
        <v>38</v>
      </c>
      <c r="C17" s="47">
        <f>アセスメントシート_ガイドブック準拠!$F23</f>
        <v>4</v>
      </c>
      <c r="D17" s="43">
        <v>5</v>
      </c>
      <c r="E17" s="44">
        <f t="shared" si="2"/>
        <v>4</v>
      </c>
      <c r="F17" s="43">
        <v>3</v>
      </c>
      <c r="G17" s="30"/>
      <c r="H17" s="41" t="s">
        <v>38</v>
      </c>
      <c r="I17" s="47">
        <f>アセスメントシート_詳細β版!$F23</f>
        <v>4</v>
      </c>
      <c r="J17" s="43">
        <v>5</v>
      </c>
      <c r="K17" s="44">
        <f t="shared" si="3"/>
        <v>4</v>
      </c>
      <c r="L17" s="43">
        <v>3</v>
      </c>
      <c r="M17" s="30"/>
      <c r="N17" s="30"/>
      <c r="O17" s="30"/>
      <c r="P17" s="30"/>
      <c r="Q17" s="30"/>
      <c r="R17" s="30"/>
      <c r="S17" s="30"/>
      <c r="T17" s="30"/>
      <c r="U17" s="30"/>
      <c r="V17" s="30"/>
      <c r="W17" s="30"/>
      <c r="X17" s="30"/>
      <c r="Y17" s="30"/>
      <c r="Z17" s="30"/>
    </row>
    <row r="18" spans="1:26" ht="15.75" customHeight="1" x14ac:dyDescent="0.15">
      <c r="A18" s="30"/>
      <c r="B18" s="41" t="s">
        <v>44</v>
      </c>
      <c r="C18" s="47">
        <f>アセスメントシート_ガイドブック準拠!$F28</f>
        <v>3</v>
      </c>
      <c r="D18" s="43">
        <v>5</v>
      </c>
      <c r="E18" s="44">
        <f t="shared" si="2"/>
        <v>3</v>
      </c>
      <c r="F18" s="43">
        <v>3</v>
      </c>
      <c r="G18" s="30"/>
      <c r="H18" s="41" t="s">
        <v>44</v>
      </c>
      <c r="I18" s="47">
        <f>アセスメントシート_詳細β版!$F28</f>
        <v>3</v>
      </c>
      <c r="J18" s="43">
        <v>5</v>
      </c>
      <c r="K18" s="44">
        <f t="shared" si="3"/>
        <v>3</v>
      </c>
      <c r="L18" s="43">
        <v>3</v>
      </c>
      <c r="M18" s="30"/>
      <c r="N18" s="30"/>
      <c r="O18" s="30"/>
      <c r="P18" s="30"/>
      <c r="Q18" s="30"/>
      <c r="R18" s="30"/>
      <c r="S18" s="30"/>
      <c r="T18" s="30"/>
      <c r="U18" s="30"/>
      <c r="V18" s="30"/>
      <c r="W18" s="30"/>
      <c r="X18" s="30"/>
      <c r="Y18" s="30"/>
      <c r="Z18" s="30"/>
    </row>
    <row r="19" spans="1:26" ht="15.75" customHeight="1" x14ac:dyDescent="0.15">
      <c r="A19" s="30"/>
      <c r="B19" s="30"/>
      <c r="C19" s="30"/>
      <c r="D19" s="30"/>
      <c r="E19" s="30"/>
      <c r="F19" s="30"/>
      <c r="G19" s="30"/>
      <c r="H19" s="41" t="s">
        <v>77</v>
      </c>
      <c r="I19" s="47">
        <f>アセスメントシート_詳細β版!$F33</f>
        <v>4</v>
      </c>
      <c r="J19" s="43">
        <v>5</v>
      </c>
      <c r="K19" s="44">
        <f t="shared" si="3"/>
        <v>4</v>
      </c>
      <c r="L19" s="43">
        <v>3</v>
      </c>
      <c r="M19" s="30"/>
      <c r="N19" s="30"/>
      <c r="O19" s="30"/>
      <c r="P19" s="30"/>
      <c r="Q19" s="30"/>
      <c r="R19" s="30"/>
      <c r="S19" s="30"/>
      <c r="T19" s="30"/>
      <c r="U19" s="30"/>
      <c r="V19" s="30"/>
      <c r="W19" s="30"/>
      <c r="X19" s="30"/>
      <c r="Y19" s="30"/>
      <c r="Z19" s="30"/>
    </row>
    <row r="20" spans="1:26" ht="15.75" customHeight="1" x14ac:dyDescent="0.15">
      <c r="A20" s="30"/>
      <c r="B20" s="41" t="s">
        <v>51</v>
      </c>
      <c r="C20" s="47">
        <f>アセスメントシート_ガイドブック準拠!$F33</f>
        <v>2</v>
      </c>
      <c r="D20" s="43">
        <v>3</v>
      </c>
      <c r="E20" s="44">
        <f t="shared" ref="E20:E24" si="4">C20/D20*5</f>
        <v>3.333333333333333</v>
      </c>
      <c r="F20" s="43">
        <v>2</v>
      </c>
      <c r="G20" s="30"/>
      <c r="H20" s="41" t="s">
        <v>51</v>
      </c>
      <c r="I20" s="47">
        <f>アセスメントシート_詳細β版!$F38</f>
        <v>2</v>
      </c>
      <c r="J20" s="43">
        <v>3</v>
      </c>
      <c r="K20" s="44">
        <f t="shared" si="3"/>
        <v>3.333333333333333</v>
      </c>
      <c r="L20" s="43">
        <v>2</v>
      </c>
      <c r="M20" s="30"/>
      <c r="N20" s="30"/>
      <c r="O20" s="30"/>
      <c r="P20" s="30"/>
      <c r="Q20" s="30"/>
      <c r="R20" s="30"/>
      <c r="S20" s="30"/>
      <c r="T20" s="30"/>
      <c r="U20" s="30"/>
      <c r="V20" s="30"/>
      <c r="W20" s="30"/>
      <c r="X20" s="30"/>
      <c r="Y20" s="30"/>
      <c r="Z20" s="30"/>
    </row>
    <row r="21" spans="1:26" ht="15.75" customHeight="1" x14ac:dyDescent="0.15">
      <c r="A21" s="30"/>
      <c r="B21" s="41" t="s">
        <v>55</v>
      </c>
      <c r="C21" s="47">
        <f>アセスメントシート_ガイドブック準拠!$F36</f>
        <v>2</v>
      </c>
      <c r="D21" s="43">
        <v>3</v>
      </c>
      <c r="E21" s="44">
        <f t="shared" si="4"/>
        <v>3.333333333333333</v>
      </c>
      <c r="F21" s="43">
        <v>2</v>
      </c>
      <c r="G21" s="30"/>
      <c r="H21" s="41" t="s">
        <v>55</v>
      </c>
      <c r="I21" s="47">
        <f>アセスメントシート_詳細β版!$F41</f>
        <v>2</v>
      </c>
      <c r="J21" s="43">
        <v>3</v>
      </c>
      <c r="K21" s="44">
        <f t="shared" si="3"/>
        <v>3.333333333333333</v>
      </c>
      <c r="L21" s="43">
        <v>2</v>
      </c>
      <c r="M21" s="30"/>
      <c r="N21" s="30"/>
      <c r="O21" s="30"/>
      <c r="P21" s="30"/>
      <c r="Q21" s="30"/>
      <c r="R21" s="30"/>
      <c r="S21" s="30"/>
      <c r="T21" s="30"/>
      <c r="U21" s="30"/>
      <c r="V21" s="30"/>
      <c r="W21" s="30"/>
      <c r="X21" s="30"/>
      <c r="Y21" s="30"/>
      <c r="Z21" s="30"/>
    </row>
    <row r="22" spans="1:26" ht="15.75" customHeight="1" x14ac:dyDescent="0.15">
      <c r="A22" s="30"/>
      <c r="B22" s="41" t="s">
        <v>59</v>
      </c>
      <c r="C22" s="47">
        <f>アセスメントシート_ガイドブック準拠!$F39</f>
        <v>3</v>
      </c>
      <c r="D22" s="43">
        <v>5</v>
      </c>
      <c r="E22" s="44">
        <f t="shared" si="4"/>
        <v>3</v>
      </c>
      <c r="F22" s="43">
        <v>3</v>
      </c>
      <c r="G22" s="30"/>
      <c r="H22" s="41" t="s">
        <v>59</v>
      </c>
      <c r="I22" s="47">
        <f>アセスメントシート_詳細β版!$F44</f>
        <v>3</v>
      </c>
      <c r="J22" s="43">
        <v>5</v>
      </c>
      <c r="K22" s="44">
        <f t="shared" si="3"/>
        <v>3</v>
      </c>
      <c r="L22" s="43">
        <v>3</v>
      </c>
      <c r="M22" s="30"/>
      <c r="N22" s="30"/>
      <c r="O22" s="30"/>
      <c r="P22" s="30"/>
      <c r="Q22" s="30"/>
      <c r="R22" s="30"/>
      <c r="S22" s="30"/>
      <c r="T22" s="30"/>
      <c r="U22" s="30"/>
      <c r="V22" s="30"/>
      <c r="W22" s="30"/>
      <c r="X22" s="30"/>
      <c r="Y22" s="30"/>
      <c r="Z22" s="30"/>
    </row>
    <row r="23" spans="1:26" ht="15.75" customHeight="1" x14ac:dyDescent="0.15">
      <c r="A23" s="30"/>
      <c r="B23" s="41" t="s">
        <v>65</v>
      </c>
      <c r="C23" s="47">
        <f>アセスメントシート_ガイドブック準拠!$F44</f>
        <v>3</v>
      </c>
      <c r="D23" s="43">
        <v>5</v>
      </c>
      <c r="E23" s="44">
        <f t="shared" si="4"/>
        <v>3</v>
      </c>
      <c r="F23" s="43">
        <v>3</v>
      </c>
      <c r="G23" s="30"/>
      <c r="H23" s="41" t="s">
        <v>65</v>
      </c>
      <c r="I23" s="47">
        <f>アセスメントシート_詳細β版!$F49</f>
        <v>3</v>
      </c>
      <c r="J23" s="43">
        <v>5</v>
      </c>
      <c r="K23" s="44">
        <f t="shared" si="3"/>
        <v>3</v>
      </c>
      <c r="L23" s="43">
        <v>3</v>
      </c>
      <c r="M23" s="30"/>
      <c r="N23" s="30"/>
      <c r="O23" s="30"/>
      <c r="P23" s="30"/>
      <c r="Q23" s="30"/>
      <c r="R23" s="30"/>
      <c r="S23" s="30"/>
      <c r="T23" s="30"/>
      <c r="U23" s="30"/>
      <c r="V23" s="30"/>
      <c r="W23" s="30"/>
      <c r="X23" s="30"/>
      <c r="Y23" s="30"/>
      <c r="Z23" s="30"/>
    </row>
    <row r="24" spans="1:26" ht="15.75" customHeight="1" x14ac:dyDescent="0.15">
      <c r="A24" s="30"/>
      <c r="B24" s="41" t="s">
        <v>71</v>
      </c>
      <c r="C24" s="47">
        <f>アセスメントシート_ガイドブック準拠!$F49</f>
        <v>3</v>
      </c>
      <c r="D24" s="43">
        <v>5</v>
      </c>
      <c r="E24" s="44">
        <f t="shared" si="4"/>
        <v>3</v>
      </c>
      <c r="F24" s="43">
        <v>3</v>
      </c>
      <c r="G24" s="30"/>
      <c r="H24" s="41" t="s">
        <v>71</v>
      </c>
      <c r="I24" s="47">
        <f>アセスメントシート_詳細β版!$F54</f>
        <v>3</v>
      </c>
      <c r="J24" s="43">
        <v>5</v>
      </c>
      <c r="K24" s="44">
        <f t="shared" si="3"/>
        <v>3</v>
      </c>
      <c r="L24" s="43">
        <v>3</v>
      </c>
      <c r="M24" s="30"/>
      <c r="N24" s="30"/>
      <c r="O24" s="30"/>
      <c r="P24" s="30"/>
      <c r="Q24" s="30"/>
      <c r="R24" s="30"/>
      <c r="S24" s="30"/>
      <c r="T24" s="30"/>
      <c r="U24" s="30"/>
      <c r="V24" s="30"/>
      <c r="W24" s="30"/>
      <c r="X24" s="30"/>
      <c r="Y24" s="30"/>
      <c r="Z24" s="30"/>
    </row>
    <row r="25" spans="1:26" ht="15.75" customHeight="1" x14ac:dyDescent="0.15">
      <c r="A25" s="30"/>
      <c r="B25" s="30"/>
      <c r="C25" s="30"/>
      <c r="D25" s="30"/>
      <c r="E25" s="30"/>
      <c r="F25" s="30"/>
      <c r="G25" s="30"/>
      <c r="H25" s="41" t="s">
        <v>84</v>
      </c>
      <c r="I25" s="47">
        <f>アセスメントシート_詳細β版!$F58</f>
        <v>5</v>
      </c>
      <c r="J25" s="43">
        <v>5</v>
      </c>
      <c r="K25" s="44">
        <f t="shared" si="3"/>
        <v>5</v>
      </c>
      <c r="L25" s="43">
        <v>3</v>
      </c>
      <c r="M25" s="30"/>
      <c r="N25" s="30"/>
      <c r="O25" s="30"/>
      <c r="P25" s="30"/>
      <c r="Q25" s="30"/>
      <c r="R25" s="30"/>
      <c r="S25" s="30"/>
      <c r="T25" s="30"/>
      <c r="U25" s="30"/>
      <c r="V25" s="30"/>
      <c r="W25" s="30"/>
      <c r="X25" s="30"/>
      <c r="Y25" s="30"/>
      <c r="Z25" s="30"/>
    </row>
    <row r="26" spans="1:26" ht="15.75" customHeight="1"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5.75" customHeight="1"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5.75" customHeight="1"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5.75" customHeight="1"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5.75" customHeight="1"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5.75" customHeight="1"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75"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x14ac:dyDescent="0.1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x14ac:dyDescent="0.1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3"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3"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3" x14ac:dyDescent="0.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3" x14ac:dyDescent="0.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3"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3"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3"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3"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3" x14ac:dyDescent="0.1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3" x14ac:dyDescent="0.1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3" x14ac:dyDescent="0.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3" x14ac:dyDescent="0.1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3" x14ac:dyDescent="0.1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3" x14ac:dyDescent="0.1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3" x14ac:dyDescent="0.1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3" x14ac:dyDescent="0.1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3" x14ac:dyDescent="0.1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3" x14ac:dyDescent="0.1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3" x14ac:dyDescent="0.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3" x14ac:dyDescent="0.1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3" x14ac:dyDescent="0.1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3"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3"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3"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3"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3"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3"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3"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3"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3"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3"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3"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3"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3"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3"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3"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3"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3"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3"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3"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3"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3"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3"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3"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3"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3"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3"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3"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3"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3"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3"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3"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3"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3"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3"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3"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3"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3"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3"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3"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3"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3"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3"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3"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3"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3"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3"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3"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3"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3"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3"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3"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3"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3"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3"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3"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3"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3"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3"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3"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3"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3"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3"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3"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3"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3"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3"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3"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3"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3"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3"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3"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3"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3"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3"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3"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3"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3"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3"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3"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3"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3"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3"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3"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3"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3" x14ac:dyDescent="0.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3" x14ac:dyDescent="0.1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3" x14ac:dyDescent="0.1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3" x14ac:dyDescent="0.1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3" x14ac:dyDescent="0.1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3" x14ac:dyDescent="0.1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3" x14ac:dyDescent="0.1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3" x14ac:dyDescent="0.1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3" x14ac:dyDescent="0.1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3" x14ac:dyDescent="0.1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3" x14ac:dyDescent="0.1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3" x14ac:dyDescent="0.1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3" x14ac:dyDescent="0.1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3" x14ac:dyDescent="0.1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3" x14ac:dyDescent="0.1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3" x14ac:dyDescent="0.1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3" x14ac:dyDescent="0.1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3" x14ac:dyDescent="0.1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3" x14ac:dyDescent="0.1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3" x14ac:dyDescent="0.1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3" x14ac:dyDescent="0.1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3" x14ac:dyDescent="0.1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3" x14ac:dyDescent="0.1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3" x14ac:dyDescent="0.1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3" x14ac:dyDescent="0.1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3" x14ac:dyDescent="0.1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3" x14ac:dyDescent="0.1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3" x14ac:dyDescent="0.1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3" x14ac:dyDescent="0.1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3" x14ac:dyDescent="0.1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3" x14ac:dyDescent="0.1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3" x14ac:dyDescent="0.1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3" x14ac:dyDescent="0.1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3" x14ac:dyDescent="0.1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3" x14ac:dyDescent="0.1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3" x14ac:dyDescent="0.1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3" x14ac:dyDescent="0.1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3" x14ac:dyDescent="0.1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3" x14ac:dyDescent="0.1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3" x14ac:dyDescent="0.1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3" x14ac:dyDescent="0.1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3" x14ac:dyDescent="0.1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3" x14ac:dyDescent="0.1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3" x14ac:dyDescent="0.1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3" x14ac:dyDescent="0.1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3" x14ac:dyDescent="0.1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3" x14ac:dyDescent="0.1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3" x14ac:dyDescent="0.1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3" x14ac:dyDescent="0.1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3" x14ac:dyDescent="0.1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3" x14ac:dyDescent="0.1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3" x14ac:dyDescent="0.1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3" x14ac:dyDescent="0.1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3" x14ac:dyDescent="0.1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3" x14ac:dyDescent="0.1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3" x14ac:dyDescent="0.1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3" x14ac:dyDescent="0.1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3" x14ac:dyDescent="0.1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3" x14ac:dyDescent="0.1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3" x14ac:dyDescent="0.1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3" x14ac:dyDescent="0.1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3" x14ac:dyDescent="0.1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3" x14ac:dyDescent="0.1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3" x14ac:dyDescent="0.1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3" x14ac:dyDescent="0.1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3" x14ac:dyDescent="0.1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3" x14ac:dyDescent="0.1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3" x14ac:dyDescent="0.1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3" x14ac:dyDescent="0.1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3" x14ac:dyDescent="0.1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3" x14ac:dyDescent="0.1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3" x14ac:dyDescent="0.1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3" x14ac:dyDescent="0.1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3" x14ac:dyDescent="0.1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3" x14ac:dyDescent="0.1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3" x14ac:dyDescent="0.1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3" x14ac:dyDescent="0.1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3" x14ac:dyDescent="0.1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3" x14ac:dyDescent="0.1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3" x14ac:dyDescent="0.1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3" x14ac:dyDescent="0.1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3" x14ac:dyDescent="0.1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3" x14ac:dyDescent="0.1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3" x14ac:dyDescent="0.1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3" x14ac:dyDescent="0.1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3" x14ac:dyDescent="0.1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3" x14ac:dyDescent="0.1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3" x14ac:dyDescent="0.1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3" x14ac:dyDescent="0.1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3" x14ac:dyDescent="0.1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3" x14ac:dyDescent="0.1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3" x14ac:dyDescent="0.1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3" x14ac:dyDescent="0.1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3" x14ac:dyDescent="0.1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3" x14ac:dyDescent="0.1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3" x14ac:dyDescent="0.1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3" x14ac:dyDescent="0.1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3" x14ac:dyDescent="0.1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3" x14ac:dyDescent="0.1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3" x14ac:dyDescent="0.1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3" x14ac:dyDescent="0.1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3" x14ac:dyDescent="0.1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3" x14ac:dyDescent="0.1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3" x14ac:dyDescent="0.1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3" x14ac:dyDescent="0.1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3" x14ac:dyDescent="0.1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3" x14ac:dyDescent="0.1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3" x14ac:dyDescent="0.1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3" x14ac:dyDescent="0.1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3" x14ac:dyDescent="0.1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3" x14ac:dyDescent="0.1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3" x14ac:dyDescent="0.1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3" x14ac:dyDescent="0.1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3" x14ac:dyDescent="0.1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3" x14ac:dyDescent="0.1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3" x14ac:dyDescent="0.1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3" x14ac:dyDescent="0.1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3" x14ac:dyDescent="0.1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3" x14ac:dyDescent="0.1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3" x14ac:dyDescent="0.1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3" x14ac:dyDescent="0.1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3" x14ac:dyDescent="0.1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3" x14ac:dyDescent="0.1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3" x14ac:dyDescent="0.1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3" x14ac:dyDescent="0.1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3" x14ac:dyDescent="0.1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3" x14ac:dyDescent="0.1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3" x14ac:dyDescent="0.1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3" x14ac:dyDescent="0.1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3" x14ac:dyDescent="0.1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3" x14ac:dyDescent="0.1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3" x14ac:dyDescent="0.1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3" x14ac:dyDescent="0.1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3" x14ac:dyDescent="0.1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3" x14ac:dyDescent="0.1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3" x14ac:dyDescent="0.1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3" x14ac:dyDescent="0.1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3" x14ac:dyDescent="0.1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3" x14ac:dyDescent="0.1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3" x14ac:dyDescent="0.1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3" x14ac:dyDescent="0.1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3" x14ac:dyDescent="0.1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3" x14ac:dyDescent="0.1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3" x14ac:dyDescent="0.1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3" x14ac:dyDescent="0.1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3" x14ac:dyDescent="0.1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3" x14ac:dyDescent="0.1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3" x14ac:dyDescent="0.1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3" x14ac:dyDescent="0.1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3" x14ac:dyDescent="0.1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3" x14ac:dyDescent="0.1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3" x14ac:dyDescent="0.1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3" x14ac:dyDescent="0.1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3" x14ac:dyDescent="0.1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3" x14ac:dyDescent="0.1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3" x14ac:dyDescent="0.1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3" x14ac:dyDescent="0.1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3" x14ac:dyDescent="0.1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3" x14ac:dyDescent="0.1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3" x14ac:dyDescent="0.1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3" x14ac:dyDescent="0.1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3" x14ac:dyDescent="0.1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3" x14ac:dyDescent="0.1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3" x14ac:dyDescent="0.1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3" x14ac:dyDescent="0.1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3" x14ac:dyDescent="0.1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3" x14ac:dyDescent="0.1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3" x14ac:dyDescent="0.1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3" x14ac:dyDescent="0.1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3" x14ac:dyDescent="0.1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3" x14ac:dyDescent="0.1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3" x14ac:dyDescent="0.1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3" x14ac:dyDescent="0.1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3" x14ac:dyDescent="0.1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3" x14ac:dyDescent="0.1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3" x14ac:dyDescent="0.1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3" x14ac:dyDescent="0.1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3" x14ac:dyDescent="0.1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3" x14ac:dyDescent="0.1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3" x14ac:dyDescent="0.1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3" x14ac:dyDescent="0.1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3" x14ac:dyDescent="0.1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3" x14ac:dyDescent="0.1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3" x14ac:dyDescent="0.1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3" x14ac:dyDescent="0.1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3" x14ac:dyDescent="0.1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3" x14ac:dyDescent="0.1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3" x14ac:dyDescent="0.1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3" x14ac:dyDescent="0.1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3" x14ac:dyDescent="0.1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3" x14ac:dyDescent="0.1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3" x14ac:dyDescent="0.1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3" x14ac:dyDescent="0.1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3" x14ac:dyDescent="0.1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3" x14ac:dyDescent="0.1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3" x14ac:dyDescent="0.1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3" x14ac:dyDescent="0.1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3" x14ac:dyDescent="0.1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3" x14ac:dyDescent="0.1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3" x14ac:dyDescent="0.1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3" x14ac:dyDescent="0.1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3" x14ac:dyDescent="0.1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3" x14ac:dyDescent="0.1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3" x14ac:dyDescent="0.1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3" x14ac:dyDescent="0.1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3" x14ac:dyDescent="0.1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3" x14ac:dyDescent="0.1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3" x14ac:dyDescent="0.1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3" x14ac:dyDescent="0.1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3" x14ac:dyDescent="0.1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3" x14ac:dyDescent="0.1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3" x14ac:dyDescent="0.1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3" x14ac:dyDescent="0.1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3" x14ac:dyDescent="0.1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3" x14ac:dyDescent="0.1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3" x14ac:dyDescent="0.1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3" x14ac:dyDescent="0.1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3" x14ac:dyDescent="0.1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3" x14ac:dyDescent="0.1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3" x14ac:dyDescent="0.1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3" x14ac:dyDescent="0.1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3" x14ac:dyDescent="0.1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3" x14ac:dyDescent="0.1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3" x14ac:dyDescent="0.1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3" x14ac:dyDescent="0.1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3" x14ac:dyDescent="0.1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3" x14ac:dyDescent="0.1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3" x14ac:dyDescent="0.1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3" x14ac:dyDescent="0.1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3" x14ac:dyDescent="0.1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3" x14ac:dyDescent="0.1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3" x14ac:dyDescent="0.1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3" x14ac:dyDescent="0.1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3" x14ac:dyDescent="0.1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3" x14ac:dyDescent="0.1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3" x14ac:dyDescent="0.1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3" x14ac:dyDescent="0.1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3" x14ac:dyDescent="0.1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3" x14ac:dyDescent="0.1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3" x14ac:dyDescent="0.1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3" x14ac:dyDescent="0.1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3" x14ac:dyDescent="0.1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3" x14ac:dyDescent="0.1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3" x14ac:dyDescent="0.1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3" x14ac:dyDescent="0.1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3" x14ac:dyDescent="0.1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3" x14ac:dyDescent="0.1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3" x14ac:dyDescent="0.1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3" x14ac:dyDescent="0.1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3" x14ac:dyDescent="0.1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3" x14ac:dyDescent="0.1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3" x14ac:dyDescent="0.1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3" x14ac:dyDescent="0.1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3" x14ac:dyDescent="0.1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3" x14ac:dyDescent="0.1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3" x14ac:dyDescent="0.1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3" x14ac:dyDescent="0.1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3" x14ac:dyDescent="0.1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3" x14ac:dyDescent="0.1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3" x14ac:dyDescent="0.1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3" x14ac:dyDescent="0.1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3" x14ac:dyDescent="0.1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3" x14ac:dyDescent="0.1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3" x14ac:dyDescent="0.1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3" x14ac:dyDescent="0.1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3" x14ac:dyDescent="0.1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3" x14ac:dyDescent="0.1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3" x14ac:dyDescent="0.1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3" x14ac:dyDescent="0.1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3" x14ac:dyDescent="0.1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3" x14ac:dyDescent="0.1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3" x14ac:dyDescent="0.1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3" x14ac:dyDescent="0.1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3" x14ac:dyDescent="0.1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3" x14ac:dyDescent="0.1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3" x14ac:dyDescent="0.1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3" x14ac:dyDescent="0.1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3" x14ac:dyDescent="0.1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3" x14ac:dyDescent="0.1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3" x14ac:dyDescent="0.1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3" x14ac:dyDescent="0.1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3" x14ac:dyDescent="0.1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3" x14ac:dyDescent="0.1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3" x14ac:dyDescent="0.1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3" x14ac:dyDescent="0.1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3" x14ac:dyDescent="0.1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3" x14ac:dyDescent="0.1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3" x14ac:dyDescent="0.1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3" x14ac:dyDescent="0.1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3" x14ac:dyDescent="0.1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3" x14ac:dyDescent="0.1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3" x14ac:dyDescent="0.1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3" x14ac:dyDescent="0.1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3" x14ac:dyDescent="0.1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3" x14ac:dyDescent="0.1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3" x14ac:dyDescent="0.1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3" x14ac:dyDescent="0.1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3" x14ac:dyDescent="0.1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3" x14ac:dyDescent="0.1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3" x14ac:dyDescent="0.1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3" x14ac:dyDescent="0.1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3" x14ac:dyDescent="0.1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3" x14ac:dyDescent="0.1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3" x14ac:dyDescent="0.1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3" x14ac:dyDescent="0.1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3" x14ac:dyDescent="0.1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3" x14ac:dyDescent="0.1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3" x14ac:dyDescent="0.1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3" x14ac:dyDescent="0.1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3" x14ac:dyDescent="0.1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3" x14ac:dyDescent="0.1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3" x14ac:dyDescent="0.1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3" x14ac:dyDescent="0.1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3" x14ac:dyDescent="0.1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3" x14ac:dyDescent="0.1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3" x14ac:dyDescent="0.1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3" x14ac:dyDescent="0.1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3" x14ac:dyDescent="0.1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3" x14ac:dyDescent="0.1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3" x14ac:dyDescent="0.1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3" x14ac:dyDescent="0.1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3" x14ac:dyDescent="0.1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3" x14ac:dyDescent="0.1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3" x14ac:dyDescent="0.1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3" x14ac:dyDescent="0.1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3" x14ac:dyDescent="0.1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3" x14ac:dyDescent="0.1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3" x14ac:dyDescent="0.1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3" x14ac:dyDescent="0.1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3" x14ac:dyDescent="0.1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3" x14ac:dyDescent="0.1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3" x14ac:dyDescent="0.1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3" x14ac:dyDescent="0.1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3" x14ac:dyDescent="0.1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3" x14ac:dyDescent="0.1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3" x14ac:dyDescent="0.1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3" x14ac:dyDescent="0.1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3" x14ac:dyDescent="0.1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3" x14ac:dyDescent="0.1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3" x14ac:dyDescent="0.1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3" x14ac:dyDescent="0.1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3" x14ac:dyDescent="0.1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3" x14ac:dyDescent="0.1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3" x14ac:dyDescent="0.1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3" x14ac:dyDescent="0.1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3" x14ac:dyDescent="0.1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3" x14ac:dyDescent="0.1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3" x14ac:dyDescent="0.1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3" x14ac:dyDescent="0.1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3" x14ac:dyDescent="0.1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3" x14ac:dyDescent="0.1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3" x14ac:dyDescent="0.1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3" x14ac:dyDescent="0.1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3" x14ac:dyDescent="0.1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3" x14ac:dyDescent="0.1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3" x14ac:dyDescent="0.1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3" x14ac:dyDescent="0.1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3" x14ac:dyDescent="0.1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3" x14ac:dyDescent="0.1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3" x14ac:dyDescent="0.1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3" x14ac:dyDescent="0.1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3" x14ac:dyDescent="0.1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3" x14ac:dyDescent="0.1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3" x14ac:dyDescent="0.1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3" x14ac:dyDescent="0.1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3" x14ac:dyDescent="0.1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3" x14ac:dyDescent="0.1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3" x14ac:dyDescent="0.1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3" x14ac:dyDescent="0.1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3" x14ac:dyDescent="0.1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3" x14ac:dyDescent="0.1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3" x14ac:dyDescent="0.1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3" x14ac:dyDescent="0.1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3" x14ac:dyDescent="0.1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3" x14ac:dyDescent="0.1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3" x14ac:dyDescent="0.1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3" x14ac:dyDescent="0.1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3" x14ac:dyDescent="0.1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3" x14ac:dyDescent="0.1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3" x14ac:dyDescent="0.1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3" x14ac:dyDescent="0.1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3" x14ac:dyDescent="0.1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3" x14ac:dyDescent="0.1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3" x14ac:dyDescent="0.1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3" x14ac:dyDescent="0.1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3" x14ac:dyDescent="0.1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3" x14ac:dyDescent="0.1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3" x14ac:dyDescent="0.1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3" x14ac:dyDescent="0.1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3" x14ac:dyDescent="0.1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3" x14ac:dyDescent="0.1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3" x14ac:dyDescent="0.1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3" x14ac:dyDescent="0.1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3" x14ac:dyDescent="0.1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3" x14ac:dyDescent="0.1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3" x14ac:dyDescent="0.1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3" x14ac:dyDescent="0.1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3" x14ac:dyDescent="0.1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3" x14ac:dyDescent="0.1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3" x14ac:dyDescent="0.1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3" x14ac:dyDescent="0.1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3" x14ac:dyDescent="0.1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3" x14ac:dyDescent="0.1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3" x14ac:dyDescent="0.1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3" x14ac:dyDescent="0.1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3" x14ac:dyDescent="0.1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3" x14ac:dyDescent="0.1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3" x14ac:dyDescent="0.1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3" x14ac:dyDescent="0.1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3" x14ac:dyDescent="0.1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3" x14ac:dyDescent="0.1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3" x14ac:dyDescent="0.1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3" x14ac:dyDescent="0.1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3" x14ac:dyDescent="0.1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3" x14ac:dyDescent="0.1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3" x14ac:dyDescent="0.1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3" x14ac:dyDescent="0.1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3" x14ac:dyDescent="0.1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3" x14ac:dyDescent="0.1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3" x14ac:dyDescent="0.1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3" x14ac:dyDescent="0.1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3" x14ac:dyDescent="0.1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3" x14ac:dyDescent="0.1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3" x14ac:dyDescent="0.1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3" x14ac:dyDescent="0.1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3" x14ac:dyDescent="0.1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3" x14ac:dyDescent="0.1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3" x14ac:dyDescent="0.1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3" x14ac:dyDescent="0.1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3" x14ac:dyDescent="0.1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3" x14ac:dyDescent="0.1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3" x14ac:dyDescent="0.1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3" x14ac:dyDescent="0.1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3" x14ac:dyDescent="0.1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3" x14ac:dyDescent="0.1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3" x14ac:dyDescent="0.1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3" x14ac:dyDescent="0.1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3" x14ac:dyDescent="0.1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3" x14ac:dyDescent="0.1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3" x14ac:dyDescent="0.1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3" x14ac:dyDescent="0.1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3" x14ac:dyDescent="0.1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3" x14ac:dyDescent="0.1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3" x14ac:dyDescent="0.1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3"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3" x14ac:dyDescent="0.1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3" x14ac:dyDescent="0.1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3" x14ac:dyDescent="0.1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3" x14ac:dyDescent="0.1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3" x14ac:dyDescent="0.1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3" x14ac:dyDescent="0.1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3" x14ac:dyDescent="0.1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3" x14ac:dyDescent="0.1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3" x14ac:dyDescent="0.1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3" x14ac:dyDescent="0.1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3" x14ac:dyDescent="0.1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3" x14ac:dyDescent="0.1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3" x14ac:dyDescent="0.1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3" x14ac:dyDescent="0.1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3" x14ac:dyDescent="0.1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3" x14ac:dyDescent="0.1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3" x14ac:dyDescent="0.1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3" x14ac:dyDescent="0.1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3" x14ac:dyDescent="0.1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3" x14ac:dyDescent="0.1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3" x14ac:dyDescent="0.1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3" x14ac:dyDescent="0.1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3" x14ac:dyDescent="0.1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3" x14ac:dyDescent="0.1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3" x14ac:dyDescent="0.1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3" x14ac:dyDescent="0.1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3" x14ac:dyDescent="0.1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3" x14ac:dyDescent="0.1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3" x14ac:dyDescent="0.1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3" x14ac:dyDescent="0.1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3" x14ac:dyDescent="0.1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3" x14ac:dyDescent="0.1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3" x14ac:dyDescent="0.1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3" x14ac:dyDescent="0.1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3" x14ac:dyDescent="0.1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3" x14ac:dyDescent="0.1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3" x14ac:dyDescent="0.1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3" x14ac:dyDescent="0.1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3" x14ac:dyDescent="0.1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3" x14ac:dyDescent="0.1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3" x14ac:dyDescent="0.1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3" x14ac:dyDescent="0.1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3" x14ac:dyDescent="0.1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3" x14ac:dyDescent="0.1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3" x14ac:dyDescent="0.1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3" x14ac:dyDescent="0.1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3" x14ac:dyDescent="0.1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3" x14ac:dyDescent="0.1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3" x14ac:dyDescent="0.1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3" x14ac:dyDescent="0.1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3" x14ac:dyDescent="0.1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3" x14ac:dyDescent="0.1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3" x14ac:dyDescent="0.1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3" x14ac:dyDescent="0.1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3" x14ac:dyDescent="0.1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3" x14ac:dyDescent="0.1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3" x14ac:dyDescent="0.1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3" x14ac:dyDescent="0.1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3" x14ac:dyDescent="0.1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3" x14ac:dyDescent="0.1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3" x14ac:dyDescent="0.1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3" x14ac:dyDescent="0.1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3" x14ac:dyDescent="0.1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3" x14ac:dyDescent="0.1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3" x14ac:dyDescent="0.1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3" x14ac:dyDescent="0.1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3" x14ac:dyDescent="0.1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3" x14ac:dyDescent="0.1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3" x14ac:dyDescent="0.1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3" x14ac:dyDescent="0.1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3" x14ac:dyDescent="0.1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3" x14ac:dyDescent="0.1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3" x14ac:dyDescent="0.1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3" x14ac:dyDescent="0.1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3" x14ac:dyDescent="0.1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3" x14ac:dyDescent="0.1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3" x14ac:dyDescent="0.1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3" x14ac:dyDescent="0.1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3" x14ac:dyDescent="0.1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3" x14ac:dyDescent="0.1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3" x14ac:dyDescent="0.1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3" x14ac:dyDescent="0.1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3" x14ac:dyDescent="0.1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3" x14ac:dyDescent="0.1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3" x14ac:dyDescent="0.1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3" x14ac:dyDescent="0.1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3" x14ac:dyDescent="0.1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3" x14ac:dyDescent="0.1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3" x14ac:dyDescent="0.1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3" x14ac:dyDescent="0.1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3" x14ac:dyDescent="0.1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3" x14ac:dyDescent="0.1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3" x14ac:dyDescent="0.1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3" x14ac:dyDescent="0.1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3" x14ac:dyDescent="0.1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3" x14ac:dyDescent="0.1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3" x14ac:dyDescent="0.1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3" x14ac:dyDescent="0.1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3" x14ac:dyDescent="0.1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3" x14ac:dyDescent="0.1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3" x14ac:dyDescent="0.1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3" x14ac:dyDescent="0.1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3" x14ac:dyDescent="0.1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3" x14ac:dyDescent="0.1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3" x14ac:dyDescent="0.1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3" x14ac:dyDescent="0.1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3" x14ac:dyDescent="0.1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3" x14ac:dyDescent="0.1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3" x14ac:dyDescent="0.1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3" x14ac:dyDescent="0.1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3" x14ac:dyDescent="0.1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3" x14ac:dyDescent="0.1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3" x14ac:dyDescent="0.1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3" x14ac:dyDescent="0.1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3" x14ac:dyDescent="0.1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3" x14ac:dyDescent="0.1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3" x14ac:dyDescent="0.1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3" x14ac:dyDescent="0.1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3" x14ac:dyDescent="0.1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3" x14ac:dyDescent="0.1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3" x14ac:dyDescent="0.1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3" x14ac:dyDescent="0.1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3" x14ac:dyDescent="0.1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3" x14ac:dyDescent="0.1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3" x14ac:dyDescent="0.1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3" x14ac:dyDescent="0.1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3" x14ac:dyDescent="0.1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3" x14ac:dyDescent="0.1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3" x14ac:dyDescent="0.1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3" x14ac:dyDescent="0.1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3" x14ac:dyDescent="0.1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3" x14ac:dyDescent="0.1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3" x14ac:dyDescent="0.1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3" x14ac:dyDescent="0.1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3" x14ac:dyDescent="0.1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3" x14ac:dyDescent="0.1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3" x14ac:dyDescent="0.1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3" x14ac:dyDescent="0.1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3" x14ac:dyDescent="0.1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3" x14ac:dyDescent="0.1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3" x14ac:dyDescent="0.1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3" x14ac:dyDescent="0.1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3" x14ac:dyDescent="0.1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3" x14ac:dyDescent="0.1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3" x14ac:dyDescent="0.1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3" x14ac:dyDescent="0.1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3" x14ac:dyDescent="0.1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3" x14ac:dyDescent="0.1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3" x14ac:dyDescent="0.1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3" x14ac:dyDescent="0.1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3" x14ac:dyDescent="0.1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3" x14ac:dyDescent="0.1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3" x14ac:dyDescent="0.1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3" x14ac:dyDescent="0.1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3" x14ac:dyDescent="0.1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3" x14ac:dyDescent="0.1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3" x14ac:dyDescent="0.1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3" x14ac:dyDescent="0.1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3" x14ac:dyDescent="0.1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3" x14ac:dyDescent="0.1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3" x14ac:dyDescent="0.1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3" x14ac:dyDescent="0.1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3" x14ac:dyDescent="0.1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3" x14ac:dyDescent="0.1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3" x14ac:dyDescent="0.1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3" x14ac:dyDescent="0.1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3" x14ac:dyDescent="0.1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3" x14ac:dyDescent="0.1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3" x14ac:dyDescent="0.1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3" x14ac:dyDescent="0.1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3" x14ac:dyDescent="0.1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3" x14ac:dyDescent="0.1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3" x14ac:dyDescent="0.1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3" x14ac:dyDescent="0.1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3" x14ac:dyDescent="0.1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3" x14ac:dyDescent="0.1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3" x14ac:dyDescent="0.1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3" x14ac:dyDescent="0.1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3" x14ac:dyDescent="0.1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3" x14ac:dyDescent="0.1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3" x14ac:dyDescent="0.1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3" x14ac:dyDescent="0.1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3" x14ac:dyDescent="0.1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3" x14ac:dyDescent="0.1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3" x14ac:dyDescent="0.1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3" x14ac:dyDescent="0.1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3" x14ac:dyDescent="0.1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3" x14ac:dyDescent="0.1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3" x14ac:dyDescent="0.1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3" x14ac:dyDescent="0.1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3" x14ac:dyDescent="0.1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3" x14ac:dyDescent="0.1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3" x14ac:dyDescent="0.1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3" x14ac:dyDescent="0.1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3" x14ac:dyDescent="0.1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3" x14ac:dyDescent="0.1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3" x14ac:dyDescent="0.1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3" x14ac:dyDescent="0.1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3" x14ac:dyDescent="0.1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3" x14ac:dyDescent="0.1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3" x14ac:dyDescent="0.1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3" x14ac:dyDescent="0.1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3" x14ac:dyDescent="0.1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3" x14ac:dyDescent="0.1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3" x14ac:dyDescent="0.1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3" x14ac:dyDescent="0.1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3" x14ac:dyDescent="0.1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3" x14ac:dyDescent="0.1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3" x14ac:dyDescent="0.1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3" x14ac:dyDescent="0.1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3" x14ac:dyDescent="0.1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3" x14ac:dyDescent="0.1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3" x14ac:dyDescent="0.1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3" x14ac:dyDescent="0.1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3" x14ac:dyDescent="0.1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3" x14ac:dyDescent="0.1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3" x14ac:dyDescent="0.1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3" x14ac:dyDescent="0.1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3" x14ac:dyDescent="0.1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3" x14ac:dyDescent="0.1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3" x14ac:dyDescent="0.1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3" x14ac:dyDescent="0.1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3" x14ac:dyDescent="0.1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3" x14ac:dyDescent="0.1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3" x14ac:dyDescent="0.1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3" x14ac:dyDescent="0.1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3" x14ac:dyDescent="0.1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3" x14ac:dyDescent="0.1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3" x14ac:dyDescent="0.1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3" x14ac:dyDescent="0.1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3" x14ac:dyDescent="0.1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3" x14ac:dyDescent="0.1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3" x14ac:dyDescent="0.1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3" x14ac:dyDescent="0.1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3" x14ac:dyDescent="0.1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3" x14ac:dyDescent="0.1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3" x14ac:dyDescent="0.1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3" x14ac:dyDescent="0.1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3" x14ac:dyDescent="0.1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3" x14ac:dyDescent="0.1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3" x14ac:dyDescent="0.1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3" x14ac:dyDescent="0.1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3" x14ac:dyDescent="0.1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3" x14ac:dyDescent="0.1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3" x14ac:dyDescent="0.1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3" x14ac:dyDescent="0.1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3" x14ac:dyDescent="0.1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3" x14ac:dyDescent="0.1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3" x14ac:dyDescent="0.1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3" x14ac:dyDescent="0.1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3" x14ac:dyDescent="0.1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3" x14ac:dyDescent="0.1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3" x14ac:dyDescent="0.1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3" x14ac:dyDescent="0.1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3" x14ac:dyDescent="0.1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3" x14ac:dyDescent="0.1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3" x14ac:dyDescent="0.1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3" x14ac:dyDescent="0.1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3" x14ac:dyDescent="0.1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3" x14ac:dyDescent="0.1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3" x14ac:dyDescent="0.1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3" x14ac:dyDescent="0.1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3" x14ac:dyDescent="0.1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3" x14ac:dyDescent="0.1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3" x14ac:dyDescent="0.1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3" x14ac:dyDescent="0.1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3" x14ac:dyDescent="0.1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3" x14ac:dyDescent="0.1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3" x14ac:dyDescent="0.1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3" x14ac:dyDescent="0.1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3" x14ac:dyDescent="0.1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3" x14ac:dyDescent="0.1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3" x14ac:dyDescent="0.1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3" x14ac:dyDescent="0.1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3" x14ac:dyDescent="0.1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3" x14ac:dyDescent="0.1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3" x14ac:dyDescent="0.1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3" x14ac:dyDescent="0.1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3" x14ac:dyDescent="0.1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3" x14ac:dyDescent="0.1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3" x14ac:dyDescent="0.1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3" x14ac:dyDescent="0.1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3" x14ac:dyDescent="0.1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3" x14ac:dyDescent="0.1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3" x14ac:dyDescent="0.1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3" x14ac:dyDescent="0.1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3" x14ac:dyDescent="0.1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3" x14ac:dyDescent="0.1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3" x14ac:dyDescent="0.1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3" x14ac:dyDescent="0.1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3" x14ac:dyDescent="0.1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3" x14ac:dyDescent="0.1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3" x14ac:dyDescent="0.1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3" x14ac:dyDescent="0.1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3" x14ac:dyDescent="0.1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3" x14ac:dyDescent="0.1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3" x14ac:dyDescent="0.1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3" x14ac:dyDescent="0.1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3" x14ac:dyDescent="0.1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3" x14ac:dyDescent="0.1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3" x14ac:dyDescent="0.1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3" x14ac:dyDescent="0.1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3" x14ac:dyDescent="0.1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3" x14ac:dyDescent="0.1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3" x14ac:dyDescent="0.1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3" x14ac:dyDescent="0.1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3" x14ac:dyDescent="0.1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3" x14ac:dyDescent="0.1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3" x14ac:dyDescent="0.1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3" x14ac:dyDescent="0.1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3" x14ac:dyDescent="0.1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3" x14ac:dyDescent="0.1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3" x14ac:dyDescent="0.1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3" x14ac:dyDescent="0.1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3" x14ac:dyDescent="0.1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3" x14ac:dyDescent="0.1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3" x14ac:dyDescent="0.1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3" x14ac:dyDescent="0.1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3" x14ac:dyDescent="0.1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3" x14ac:dyDescent="0.1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3" x14ac:dyDescent="0.1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3" x14ac:dyDescent="0.1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3" x14ac:dyDescent="0.1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3" x14ac:dyDescent="0.1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3" x14ac:dyDescent="0.1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3" x14ac:dyDescent="0.1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3" x14ac:dyDescent="0.1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3" x14ac:dyDescent="0.1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3" x14ac:dyDescent="0.1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3" x14ac:dyDescent="0.1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3" x14ac:dyDescent="0.1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3" x14ac:dyDescent="0.1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3" x14ac:dyDescent="0.1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3" x14ac:dyDescent="0.1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3" x14ac:dyDescent="0.1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3" x14ac:dyDescent="0.1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3" x14ac:dyDescent="0.1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3" x14ac:dyDescent="0.1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3" x14ac:dyDescent="0.1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3" x14ac:dyDescent="0.1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3" x14ac:dyDescent="0.1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3" x14ac:dyDescent="0.1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3" x14ac:dyDescent="0.1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3" x14ac:dyDescent="0.1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3" x14ac:dyDescent="0.1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3" x14ac:dyDescent="0.1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3" x14ac:dyDescent="0.1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3" x14ac:dyDescent="0.1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3" x14ac:dyDescent="0.1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3" x14ac:dyDescent="0.1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3" x14ac:dyDescent="0.1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3" x14ac:dyDescent="0.1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3" x14ac:dyDescent="0.1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3" x14ac:dyDescent="0.1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3" x14ac:dyDescent="0.1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3" x14ac:dyDescent="0.1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3" x14ac:dyDescent="0.1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3" x14ac:dyDescent="0.1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3" x14ac:dyDescent="0.1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3" x14ac:dyDescent="0.1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3" x14ac:dyDescent="0.1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3" x14ac:dyDescent="0.1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3" x14ac:dyDescent="0.1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3" x14ac:dyDescent="0.1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3" x14ac:dyDescent="0.1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3" x14ac:dyDescent="0.1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3" x14ac:dyDescent="0.1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3" x14ac:dyDescent="0.1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3" x14ac:dyDescent="0.1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3" x14ac:dyDescent="0.1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3" x14ac:dyDescent="0.1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3" x14ac:dyDescent="0.1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3" x14ac:dyDescent="0.1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3" x14ac:dyDescent="0.1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3" x14ac:dyDescent="0.1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3" x14ac:dyDescent="0.1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3" x14ac:dyDescent="0.1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3" x14ac:dyDescent="0.1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3" x14ac:dyDescent="0.1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3" x14ac:dyDescent="0.1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3" x14ac:dyDescent="0.1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3" x14ac:dyDescent="0.1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3" x14ac:dyDescent="0.1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3" x14ac:dyDescent="0.1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3" x14ac:dyDescent="0.1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3" x14ac:dyDescent="0.1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3" x14ac:dyDescent="0.1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3" x14ac:dyDescent="0.1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3" x14ac:dyDescent="0.1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3" x14ac:dyDescent="0.1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3" x14ac:dyDescent="0.1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3" x14ac:dyDescent="0.1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3" x14ac:dyDescent="0.1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3" x14ac:dyDescent="0.1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3" x14ac:dyDescent="0.1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3" x14ac:dyDescent="0.1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3" x14ac:dyDescent="0.1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3" x14ac:dyDescent="0.1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3" x14ac:dyDescent="0.1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3" x14ac:dyDescent="0.1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3" x14ac:dyDescent="0.15">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3" x14ac:dyDescent="0.15">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トリセツ</vt:lpstr>
      <vt:lpstr>アセスメントシート_ガイドブック準拠</vt:lpstr>
      <vt:lpstr>アセスメントシート_詳細β版</vt:lpstr>
      <vt:lpstr>ini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矢野 絢子</cp:lastModifiedBy>
  <dcterms:modified xsi:type="dcterms:W3CDTF">2024-06-14T06:26:59Z</dcterms:modified>
</cp:coreProperties>
</file>